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G:\My Drive\2024\innovation\sdgs-2024\sdg-workshop.git\aggregated-results\"/>
    </mc:Choice>
  </mc:AlternateContent>
  <xr:revisionPtr revIDLastSave="0" documentId="13_ncr:1_{9411719A-A718-4764-89CF-3FC806135BB3}" xr6:coauthVersionLast="47" xr6:coauthVersionMax="47" xr10:uidLastSave="{00000000-0000-0000-0000-000000000000}"/>
  <bookViews>
    <workbookView xWindow="-110" yWindow="-110" windowWidth="19420" windowHeight="11500" tabRatio="500" xr2:uid="{00000000-000D-0000-FFFF-FFFF00000000}"/>
  </bookViews>
  <sheets>
    <sheet name="processing" sheetId="1" r:id="rId1"/>
  </sheets>
  <definedNames>
    <definedName name="_xlnm._FilterDatabase" localSheetId="0" hidden="1">processing!$A$1:$AC$403</definedName>
  </definedNames>
  <calcPr calcId="191029"/>
</workbook>
</file>

<file path=xl/calcChain.xml><?xml version="1.0" encoding="utf-8"?>
<calcChain xmlns="http://schemas.openxmlformats.org/spreadsheetml/2006/main">
  <c r="AB586" i="1" l="1"/>
  <c r="AA586" i="1"/>
  <c r="Z586" i="1"/>
  <c r="Y586" i="1"/>
  <c r="X586" i="1"/>
  <c r="W586" i="1"/>
  <c r="V586" i="1"/>
  <c r="U586" i="1"/>
  <c r="T586" i="1"/>
  <c r="S586" i="1"/>
  <c r="R586" i="1"/>
  <c r="Q586" i="1"/>
  <c r="P586" i="1"/>
  <c r="O586" i="1"/>
  <c r="N586" i="1"/>
  <c r="M586" i="1"/>
  <c r="L586" i="1"/>
  <c r="K586" i="1"/>
  <c r="J586" i="1"/>
  <c r="I586" i="1"/>
  <c r="AB585" i="1"/>
  <c r="AA585" i="1"/>
  <c r="Z585" i="1"/>
  <c r="Y585" i="1"/>
  <c r="X585" i="1"/>
  <c r="W585" i="1"/>
  <c r="V585" i="1"/>
  <c r="U585" i="1"/>
  <c r="T585" i="1"/>
  <c r="S585" i="1"/>
  <c r="R585" i="1"/>
  <c r="Q585" i="1"/>
  <c r="P585" i="1"/>
  <c r="O585" i="1"/>
  <c r="N585" i="1"/>
  <c r="M585" i="1"/>
  <c r="L585" i="1"/>
  <c r="K585" i="1"/>
  <c r="J585" i="1"/>
  <c r="I585" i="1"/>
  <c r="AB584" i="1"/>
  <c r="AA584" i="1"/>
  <c r="Y584" i="1"/>
  <c r="X584" i="1"/>
  <c r="W584" i="1"/>
  <c r="V584" i="1"/>
  <c r="U584" i="1"/>
  <c r="T584" i="1"/>
  <c r="S584" i="1"/>
  <c r="R584" i="1"/>
  <c r="Q584" i="1"/>
  <c r="P584" i="1"/>
  <c r="O584" i="1"/>
  <c r="N584" i="1"/>
  <c r="M584" i="1"/>
  <c r="L584" i="1"/>
  <c r="K584" i="1"/>
  <c r="J584" i="1"/>
  <c r="I584" i="1"/>
  <c r="Z584" i="1" s="1"/>
  <c r="AB583" i="1"/>
  <c r="AA583" i="1"/>
  <c r="Y583" i="1"/>
  <c r="X583" i="1"/>
  <c r="W583" i="1"/>
  <c r="V583" i="1"/>
  <c r="U583" i="1"/>
  <c r="T583" i="1"/>
  <c r="S583" i="1"/>
  <c r="R583" i="1"/>
  <c r="Q583" i="1"/>
  <c r="P583" i="1"/>
  <c r="O583" i="1"/>
  <c r="N583" i="1"/>
  <c r="M583" i="1"/>
  <c r="L583" i="1"/>
  <c r="K583" i="1"/>
  <c r="J583" i="1"/>
  <c r="I583" i="1"/>
  <c r="Z583" i="1" s="1"/>
  <c r="AB582" i="1"/>
  <c r="AA582" i="1"/>
  <c r="Y582" i="1"/>
  <c r="X582" i="1"/>
  <c r="W582" i="1"/>
  <c r="V582" i="1"/>
  <c r="U582" i="1"/>
  <c r="T582" i="1"/>
  <c r="S582" i="1"/>
  <c r="R582" i="1"/>
  <c r="Q582" i="1"/>
  <c r="P582" i="1"/>
  <c r="O582" i="1"/>
  <c r="N582" i="1"/>
  <c r="M582" i="1"/>
  <c r="L582" i="1"/>
  <c r="K582" i="1"/>
  <c r="J582" i="1"/>
  <c r="Z582" i="1" s="1"/>
  <c r="I582" i="1"/>
  <c r="AB581" i="1"/>
  <c r="AA581" i="1"/>
  <c r="Y581" i="1"/>
  <c r="X581" i="1"/>
  <c r="W581" i="1"/>
  <c r="V581" i="1"/>
  <c r="U581" i="1"/>
  <c r="T581" i="1"/>
  <c r="S581" i="1"/>
  <c r="R581" i="1"/>
  <c r="Q581" i="1"/>
  <c r="P581" i="1"/>
  <c r="O581" i="1"/>
  <c r="N581" i="1"/>
  <c r="M581" i="1"/>
  <c r="L581" i="1"/>
  <c r="K581" i="1"/>
  <c r="J581" i="1"/>
  <c r="Z581" i="1" s="1"/>
  <c r="I581" i="1"/>
  <c r="AB580" i="1"/>
  <c r="AA580" i="1"/>
  <c r="Y580" i="1"/>
  <c r="X580" i="1"/>
  <c r="W580" i="1"/>
  <c r="V580" i="1"/>
  <c r="U580" i="1"/>
  <c r="T580" i="1"/>
  <c r="S580" i="1"/>
  <c r="R580" i="1"/>
  <c r="Q580" i="1"/>
  <c r="P580" i="1"/>
  <c r="O580" i="1"/>
  <c r="N580" i="1"/>
  <c r="M580" i="1"/>
  <c r="L580" i="1"/>
  <c r="K580" i="1"/>
  <c r="J580" i="1"/>
  <c r="I580" i="1"/>
  <c r="Z580" i="1" s="1"/>
  <c r="AB579" i="1"/>
  <c r="AA579" i="1"/>
  <c r="Y579" i="1"/>
  <c r="X579" i="1"/>
  <c r="W579" i="1"/>
  <c r="V579" i="1"/>
  <c r="U579" i="1"/>
  <c r="T579" i="1"/>
  <c r="S579" i="1"/>
  <c r="R579" i="1"/>
  <c r="Q579" i="1"/>
  <c r="P579" i="1"/>
  <c r="O579" i="1"/>
  <c r="N579" i="1"/>
  <c r="M579" i="1"/>
  <c r="L579" i="1"/>
  <c r="K579" i="1"/>
  <c r="J579" i="1"/>
  <c r="I579" i="1"/>
  <c r="Z579" i="1" s="1"/>
  <c r="AB578" i="1"/>
  <c r="AA578" i="1"/>
  <c r="Y578" i="1"/>
  <c r="X578" i="1"/>
  <c r="W578" i="1"/>
  <c r="V578" i="1"/>
  <c r="U578" i="1"/>
  <c r="T578" i="1"/>
  <c r="S578" i="1"/>
  <c r="R578" i="1"/>
  <c r="Q578" i="1"/>
  <c r="P578" i="1"/>
  <c r="O578" i="1"/>
  <c r="N578" i="1"/>
  <c r="M578" i="1"/>
  <c r="L578" i="1"/>
  <c r="K578" i="1"/>
  <c r="J578" i="1"/>
  <c r="Z578" i="1" s="1"/>
  <c r="I578" i="1"/>
  <c r="AB577" i="1"/>
  <c r="AA577" i="1"/>
  <c r="Y577" i="1"/>
  <c r="X577" i="1"/>
  <c r="W577" i="1"/>
  <c r="V577" i="1"/>
  <c r="U577" i="1"/>
  <c r="T577" i="1"/>
  <c r="S577" i="1"/>
  <c r="R577" i="1"/>
  <c r="Q577" i="1"/>
  <c r="P577" i="1"/>
  <c r="O577" i="1"/>
  <c r="N577" i="1"/>
  <c r="M577" i="1"/>
  <c r="L577" i="1"/>
  <c r="K577" i="1"/>
  <c r="J577" i="1"/>
  <c r="Z577" i="1" s="1"/>
  <c r="I577" i="1"/>
  <c r="AB576" i="1"/>
  <c r="AA576" i="1"/>
  <c r="Y576" i="1"/>
  <c r="X576" i="1"/>
  <c r="W576" i="1"/>
  <c r="V576" i="1"/>
  <c r="U576" i="1"/>
  <c r="T576" i="1"/>
  <c r="S576" i="1"/>
  <c r="R576" i="1"/>
  <c r="Q576" i="1"/>
  <c r="P576" i="1"/>
  <c r="O576" i="1"/>
  <c r="N576" i="1"/>
  <c r="M576" i="1"/>
  <c r="L576" i="1"/>
  <c r="K576" i="1"/>
  <c r="J576" i="1"/>
  <c r="I576" i="1"/>
  <c r="Z576" i="1" s="1"/>
  <c r="AB575" i="1"/>
  <c r="AA575" i="1"/>
  <c r="Y575" i="1"/>
  <c r="X575" i="1"/>
  <c r="W575" i="1"/>
  <c r="V575" i="1"/>
  <c r="U575" i="1"/>
  <c r="T575" i="1"/>
  <c r="S575" i="1"/>
  <c r="R575" i="1"/>
  <c r="Q575" i="1"/>
  <c r="P575" i="1"/>
  <c r="O575" i="1"/>
  <c r="N575" i="1"/>
  <c r="M575" i="1"/>
  <c r="L575" i="1"/>
  <c r="K575" i="1"/>
  <c r="J575" i="1"/>
  <c r="I575" i="1"/>
  <c r="Z575" i="1" s="1"/>
  <c r="AB574" i="1"/>
  <c r="AA574" i="1"/>
  <c r="Y574" i="1"/>
  <c r="X574" i="1"/>
  <c r="W574" i="1"/>
  <c r="V574" i="1"/>
  <c r="U574" i="1"/>
  <c r="T574" i="1"/>
  <c r="S574" i="1"/>
  <c r="R574" i="1"/>
  <c r="Q574" i="1"/>
  <c r="P574" i="1"/>
  <c r="O574" i="1"/>
  <c r="N574" i="1"/>
  <c r="M574" i="1"/>
  <c r="L574" i="1"/>
  <c r="K574" i="1"/>
  <c r="J574" i="1"/>
  <c r="Z574" i="1" s="1"/>
  <c r="I574" i="1"/>
  <c r="AB573" i="1"/>
  <c r="AA573" i="1"/>
  <c r="Y573" i="1"/>
  <c r="X573" i="1"/>
  <c r="W573" i="1"/>
  <c r="V573" i="1"/>
  <c r="U573" i="1"/>
  <c r="T573" i="1"/>
  <c r="S573" i="1"/>
  <c r="R573" i="1"/>
  <c r="Q573" i="1"/>
  <c r="P573" i="1"/>
  <c r="O573" i="1"/>
  <c r="N573" i="1"/>
  <c r="M573" i="1"/>
  <c r="L573" i="1"/>
  <c r="K573" i="1"/>
  <c r="J573" i="1"/>
  <c r="Z573" i="1" s="1"/>
  <c r="I573" i="1"/>
  <c r="AB572" i="1"/>
  <c r="AA572" i="1"/>
  <c r="Y572" i="1"/>
  <c r="X572" i="1"/>
  <c r="W572" i="1"/>
  <c r="V572" i="1"/>
  <c r="U572" i="1"/>
  <c r="T572" i="1"/>
  <c r="S572" i="1"/>
  <c r="R572" i="1"/>
  <c r="Q572" i="1"/>
  <c r="P572" i="1"/>
  <c r="O572" i="1"/>
  <c r="N572" i="1"/>
  <c r="M572" i="1"/>
  <c r="L572" i="1"/>
  <c r="K572" i="1"/>
  <c r="J572" i="1"/>
  <c r="I572" i="1"/>
  <c r="Z572" i="1" s="1"/>
  <c r="AB571" i="1"/>
  <c r="AA571" i="1"/>
  <c r="Y571" i="1"/>
  <c r="X571" i="1"/>
  <c r="W571" i="1"/>
  <c r="V571" i="1"/>
  <c r="U571" i="1"/>
  <c r="T571" i="1"/>
  <c r="S571" i="1"/>
  <c r="R571" i="1"/>
  <c r="Q571" i="1"/>
  <c r="P571" i="1"/>
  <c r="O571" i="1"/>
  <c r="N571" i="1"/>
  <c r="M571" i="1"/>
  <c r="L571" i="1"/>
  <c r="K571" i="1"/>
  <c r="J571" i="1"/>
  <c r="I571" i="1"/>
  <c r="Z571" i="1" s="1"/>
  <c r="AB570" i="1"/>
  <c r="AA570" i="1"/>
  <c r="Y570" i="1"/>
  <c r="X570" i="1"/>
  <c r="W570" i="1"/>
  <c r="V570" i="1"/>
  <c r="U570" i="1"/>
  <c r="T570" i="1"/>
  <c r="S570" i="1"/>
  <c r="R570" i="1"/>
  <c r="Q570" i="1"/>
  <c r="P570" i="1"/>
  <c r="O570" i="1"/>
  <c r="N570" i="1"/>
  <c r="M570" i="1"/>
  <c r="L570" i="1"/>
  <c r="K570" i="1"/>
  <c r="J570" i="1"/>
  <c r="Z570" i="1" s="1"/>
  <c r="I570" i="1"/>
  <c r="AB569" i="1"/>
  <c r="AA569" i="1"/>
  <c r="Y569" i="1"/>
  <c r="X569" i="1"/>
  <c r="W569" i="1"/>
  <c r="V569" i="1"/>
  <c r="U569" i="1"/>
  <c r="T569" i="1"/>
  <c r="S569" i="1"/>
  <c r="R569" i="1"/>
  <c r="Q569" i="1"/>
  <c r="P569" i="1"/>
  <c r="O569" i="1"/>
  <c r="N569" i="1"/>
  <c r="M569" i="1"/>
  <c r="L569" i="1"/>
  <c r="K569" i="1"/>
  <c r="J569" i="1"/>
  <c r="Z569" i="1" s="1"/>
  <c r="I569" i="1"/>
  <c r="AB568" i="1"/>
  <c r="AA568" i="1"/>
  <c r="Y568" i="1"/>
  <c r="X568" i="1"/>
  <c r="W568" i="1"/>
  <c r="V568" i="1"/>
  <c r="U568" i="1"/>
  <c r="T568" i="1"/>
  <c r="S568" i="1"/>
  <c r="R568" i="1"/>
  <c r="Q568" i="1"/>
  <c r="P568" i="1"/>
  <c r="O568" i="1"/>
  <c r="N568" i="1"/>
  <c r="M568" i="1"/>
  <c r="L568" i="1"/>
  <c r="K568" i="1"/>
  <c r="J568" i="1"/>
  <c r="I568" i="1"/>
  <c r="Z568" i="1" s="1"/>
  <c r="AB567" i="1"/>
  <c r="AA567" i="1"/>
  <c r="Y567" i="1"/>
  <c r="X567" i="1"/>
  <c r="W567" i="1"/>
  <c r="V567" i="1"/>
  <c r="U567" i="1"/>
  <c r="T567" i="1"/>
  <c r="S567" i="1"/>
  <c r="R567" i="1"/>
  <c r="Q567" i="1"/>
  <c r="P567" i="1"/>
  <c r="O567" i="1"/>
  <c r="N567" i="1"/>
  <c r="M567" i="1"/>
  <c r="L567" i="1"/>
  <c r="K567" i="1"/>
  <c r="J567" i="1"/>
  <c r="I567" i="1"/>
  <c r="Z567" i="1" s="1"/>
  <c r="AB566" i="1"/>
  <c r="AA566" i="1"/>
  <c r="Y566" i="1"/>
  <c r="X566" i="1"/>
  <c r="W566" i="1"/>
  <c r="V566" i="1"/>
  <c r="U566" i="1"/>
  <c r="T566" i="1"/>
  <c r="S566" i="1"/>
  <c r="R566" i="1"/>
  <c r="Q566" i="1"/>
  <c r="P566" i="1"/>
  <c r="O566" i="1"/>
  <c r="N566" i="1"/>
  <c r="M566" i="1"/>
  <c r="L566" i="1"/>
  <c r="K566" i="1"/>
  <c r="J566" i="1"/>
  <c r="Z566" i="1" s="1"/>
  <c r="I566" i="1"/>
  <c r="AB565" i="1"/>
  <c r="AA565" i="1"/>
  <c r="Y565" i="1"/>
  <c r="X565" i="1"/>
  <c r="W565" i="1"/>
  <c r="V565" i="1"/>
  <c r="U565" i="1"/>
  <c r="T565" i="1"/>
  <c r="S565" i="1"/>
  <c r="R565" i="1"/>
  <c r="Q565" i="1"/>
  <c r="P565" i="1"/>
  <c r="O565" i="1"/>
  <c r="N565" i="1"/>
  <c r="M565" i="1"/>
  <c r="L565" i="1"/>
  <c r="K565" i="1"/>
  <c r="J565" i="1"/>
  <c r="Z565" i="1" s="1"/>
  <c r="I565" i="1"/>
  <c r="AB564" i="1"/>
  <c r="AA564" i="1"/>
  <c r="Y564" i="1"/>
  <c r="X564" i="1"/>
  <c r="W564" i="1"/>
  <c r="V564" i="1"/>
  <c r="U564" i="1"/>
  <c r="T564" i="1"/>
  <c r="S564" i="1"/>
  <c r="R564" i="1"/>
  <c r="Q564" i="1"/>
  <c r="P564" i="1"/>
  <c r="O564" i="1"/>
  <c r="N564" i="1"/>
  <c r="M564" i="1"/>
  <c r="L564" i="1"/>
  <c r="K564" i="1"/>
  <c r="J564" i="1"/>
  <c r="I564" i="1"/>
  <c r="Z564" i="1" s="1"/>
  <c r="AB563" i="1"/>
  <c r="AA563" i="1"/>
  <c r="Y563" i="1"/>
  <c r="X563" i="1"/>
  <c r="W563" i="1"/>
  <c r="V563" i="1"/>
  <c r="U563" i="1"/>
  <c r="T563" i="1"/>
  <c r="S563" i="1"/>
  <c r="R563" i="1"/>
  <c r="Q563" i="1"/>
  <c r="P563" i="1"/>
  <c r="O563" i="1"/>
  <c r="N563" i="1"/>
  <c r="M563" i="1"/>
  <c r="L563" i="1"/>
  <c r="K563" i="1"/>
  <c r="J563" i="1"/>
  <c r="I563" i="1"/>
  <c r="Z563" i="1" s="1"/>
  <c r="AB562" i="1"/>
  <c r="AA562" i="1"/>
  <c r="Y562" i="1"/>
  <c r="X562" i="1"/>
  <c r="W562" i="1"/>
  <c r="V562" i="1"/>
  <c r="U562" i="1"/>
  <c r="T562" i="1"/>
  <c r="S562" i="1"/>
  <c r="R562" i="1"/>
  <c r="Q562" i="1"/>
  <c r="P562" i="1"/>
  <c r="O562" i="1"/>
  <c r="N562" i="1"/>
  <c r="M562" i="1"/>
  <c r="L562" i="1"/>
  <c r="K562" i="1"/>
  <c r="J562" i="1"/>
  <c r="Z562" i="1" s="1"/>
  <c r="I562" i="1"/>
  <c r="AB561" i="1"/>
  <c r="AA561" i="1"/>
  <c r="Y561" i="1"/>
  <c r="X561" i="1"/>
  <c r="W561" i="1"/>
  <c r="V561" i="1"/>
  <c r="U561" i="1"/>
  <c r="T561" i="1"/>
  <c r="S561" i="1"/>
  <c r="R561" i="1"/>
  <c r="Q561" i="1"/>
  <c r="P561" i="1"/>
  <c r="O561" i="1"/>
  <c r="N561" i="1"/>
  <c r="M561" i="1"/>
  <c r="L561" i="1"/>
  <c r="K561" i="1"/>
  <c r="J561" i="1"/>
  <c r="Z561" i="1" s="1"/>
  <c r="I561" i="1"/>
  <c r="AB560" i="1"/>
  <c r="AA560" i="1"/>
  <c r="Y560" i="1"/>
  <c r="X560" i="1"/>
  <c r="W560" i="1"/>
  <c r="V560" i="1"/>
  <c r="U560" i="1"/>
  <c r="T560" i="1"/>
  <c r="S560" i="1"/>
  <c r="R560" i="1"/>
  <c r="Q560" i="1"/>
  <c r="P560" i="1"/>
  <c r="O560" i="1"/>
  <c r="N560" i="1"/>
  <c r="M560" i="1"/>
  <c r="L560" i="1"/>
  <c r="K560" i="1"/>
  <c r="J560" i="1"/>
  <c r="I560" i="1"/>
  <c r="Z560" i="1" s="1"/>
  <c r="AB559" i="1"/>
  <c r="AA559" i="1"/>
  <c r="Y559" i="1"/>
  <c r="X559" i="1"/>
  <c r="W559" i="1"/>
  <c r="V559" i="1"/>
  <c r="U559" i="1"/>
  <c r="T559" i="1"/>
  <c r="S559" i="1"/>
  <c r="R559" i="1"/>
  <c r="Q559" i="1"/>
  <c r="P559" i="1"/>
  <c r="O559" i="1"/>
  <c r="N559" i="1"/>
  <c r="M559" i="1"/>
  <c r="L559" i="1"/>
  <c r="K559" i="1"/>
  <c r="J559" i="1"/>
  <c r="I559" i="1"/>
  <c r="Z559" i="1" s="1"/>
  <c r="AB558" i="1"/>
  <c r="AA558" i="1"/>
  <c r="Y558" i="1"/>
  <c r="X558" i="1"/>
  <c r="W558" i="1"/>
  <c r="V558" i="1"/>
  <c r="U558" i="1"/>
  <c r="T558" i="1"/>
  <c r="S558" i="1"/>
  <c r="R558" i="1"/>
  <c r="Q558" i="1"/>
  <c r="P558" i="1"/>
  <c r="O558" i="1"/>
  <c r="N558" i="1"/>
  <c r="M558" i="1"/>
  <c r="L558" i="1"/>
  <c r="K558" i="1"/>
  <c r="J558" i="1"/>
  <c r="Z558" i="1" s="1"/>
  <c r="I558" i="1"/>
  <c r="AB557" i="1"/>
  <c r="AA557" i="1"/>
  <c r="Y557" i="1"/>
  <c r="X557" i="1"/>
  <c r="W557" i="1"/>
  <c r="V557" i="1"/>
  <c r="U557" i="1"/>
  <c r="T557" i="1"/>
  <c r="S557" i="1"/>
  <c r="R557" i="1"/>
  <c r="Q557" i="1"/>
  <c r="P557" i="1"/>
  <c r="O557" i="1"/>
  <c r="N557" i="1"/>
  <c r="M557" i="1"/>
  <c r="L557" i="1"/>
  <c r="K557" i="1"/>
  <c r="J557" i="1"/>
  <c r="Z557" i="1" s="1"/>
  <c r="I557" i="1"/>
  <c r="AB556" i="1"/>
  <c r="AA556" i="1"/>
  <c r="Y556" i="1"/>
  <c r="X556" i="1"/>
  <c r="W556" i="1"/>
  <c r="V556" i="1"/>
  <c r="U556" i="1"/>
  <c r="T556" i="1"/>
  <c r="S556" i="1"/>
  <c r="R556" i="1"/>
  <c r="Q556" i="1"/>
  <c r="P556" i="1"/>
  <c r="O556" i="1"/>
  <c r="N556" i="1"/>
  <c r="M556" i="1"/>
  <c r="L556" i="1"/>
  <c r="K556" i="1"/>
  <c r="J556" i="1"/>
  <c r="I556" i="1"/>
  <c r="Z556" i="1" s="1"/>
  <c r="AB555" i="1"/>
  <c r="AA555" i="1"/>
  <c r="Y555" i="1"/>
  <c r="X555" i="1"/>
  <c r="W555" i="1"/>
  <c r="V555" i="1"/>
  <c r="U555" i="1"/>
  <c r="T555" i="1"/>
  <c r="S555" i="1"/>
  <c r="R555" i="1"/>
  <c r="Q555" i="1"/>
  <c r="P555" i="1"/>
  <c r="O555" i="1"/>
  <c r="N555" i="1"/>
  <c r="M555" i="1"/>
  <c r="L555" i="1"/>
  <c r="K555" i="1"/>
  <c r="J555" i="1"/>
  <c r="I555" i="1"/>
  <c r="Z555" i="1" s="1"/>
  <c r="AB554" i="1"/>
  <c r="AA554" i="1"/>
  <c r="Y554" i="1"/>
  <c r="X554" i="1"/>
  <c r="W554" i="1"/>
  <c r="V554" i="1"/>
  <c r="U554" i="1"/>
  <c r="T554" i="1"/>
  <c r="S554" i="1"/>
  <c r="R554" i="1"/>
  <c r="Q554" i="1"/>
  <c r="P554" i="1"/>
  <c r="O554" i="1"/>
  <c r="N554" i="1"/>
  <c r="M554" i="1"/>
  <c r="L554" i="1"/>
  <c r="K554" i="1"/>
  <c r="J554" i="1"/>
  <c r="Z554" i="1" s="1"/>
  <c r="I554" i="1"/>
  <c r="AB553" i="1"/>
  <c r="AA553" i="1"/>
  <c r="Y553" i="1"/>
  <c r="X553" i="1"/>
  <c r="W553" i="1"/>
  <c r="V553" i="1"/>
  <c r="U553" i="1"/>
  <c r="T553" i="1"/>
  <c r="S553" i="1"/>
  <c r="R553" i="1"/>
  <c r="Q553" i="1"/>
  <c r="Z553" i="1" s="1"/>
  <c r="P553" i="1"/>
  <c r="O553" i="1"/>
  <c r="N553" i="1"/>
  <c r="M553" i="1"/>
  <c r="L553" i="1"/>
  <c r="K553" i="1"/>
  <c r="J553" i="1"/>
  <c r="I553" i="1"/>
  <c r="AB552" i="1"/>
  <c r="AA552" i="1"/>
  <c r="Y552" i="1"/>
  <c r="X552" i="1"/>
  <c r="W552" i="1"/>
  <c r="V552" i="1"/>
  <c r="U552" i="1"/>
  <c r="T552" i="1"/>
  <c r="S552" i="1"/>
  <c r="R552" i="1"/>
  <c r="Q552" i="1"/>
  <c r="P552" i="1"/>
  <c r="O552" i="1"/>
  <c r="N552" i="1"/>
  <c r="M552" i="1"/>
  <c r="L552" i="1"/>
  <c r="K552" i="1"/>
  <c r="J552" i="1"/>
  <c r="I552" i="1"/>
  <c r="Z552" i="1" s="1"/>
  <c r="AB551" i="1"/>
  <c r="AA551" i="1"/>
  <c r="Y551" i="1"/>
  <c r="X551" i="1"/>
  <c r="W551" i="1"/>
  <c r="V551" i="1"/>
  <c r="U551" i="1"/>
  <c r="T551" i="1"/>
  <c r="S551" i="1"/>
  <c r="R551" i="1"/>
  <c r="Q551" i="1"/>
  <c r="P551" i="1"/>
  <c r="O551" i="1"/>
  <c r="N551" i="1"/>
  <c r="M551" i="1"/>
  <c r="L551" i="1"/>
  <c r="K551" i="1"/>
  <c r="J551" i="1"/>
  <c r="I551" i="1"/>
  <c r="Z551" i="1" s="1"/>
  <c r="AB550" i="1"/>
  <c r="AA550" i="1"/>
  <c r="Y550" i="1"/>
  <c r="X550" i="1"/>
  <c r="W550" i="1"/>
  <c r="V550" i="1"/>
  <c r="U550" i="1"/>
  <c r="T550" i="1"/>
  <c r="S550" i="1"/>
  <c r="R550" i="1"/>
  <c r="Q550" i="1"/>
  <c r="P550" i="1"/>
  <c r="O550" i="1"/>
  <c r="N550" i="1"/>
  <c r="M550" i="1"/>
  <c r="L550" i="1"/>
  <c r="K550" i="1"/>
  <c r="J550" i="1"/>
  <c r="Z550" i="1" s="1"/>
  <c r="I550" i="1"/>
  <c r="AB549" i="1"/>
  <c r="AA549" i="1"/>
  <c r="Y549" i="1"/>
  <c r="X549" i="1"/>
  <c r="W549" i="1"/>
  <c r="V549" i="1"/>
  <c r="U549" i="1"/>
  <c r="T549" i="1"/>
  <c r="S549" i="1"/>
  <c r="R549" i="1"/>
  <c r="Q549" i="1"/>
  <c r="P549" i="1"/>
  <c r="O549" i="1"/>
  <c r="N549" i="1"/>
  <c r="M549" i="1"/>
  <c r="L549" i="1"/>
  <c r="K549" i="1"/>
  <c r="J549" i="1"/>
  <c r="Z549" i="1" s="1"/>
  <c r="I549" i="1"/>
  <c r="AB548" i="1"/>
  <c r="AA548" i="1"/>
  <c r="Y548" i="1"/>
  <c r="X548" i="1"/>
  <c r="W548" i="1"/>
  <c r="V548" i="1"/>
  <c r="U548" i="1"/>
  <c r="T548" i="1"/>
  <c r="S548" i="1"/>
  <c r="R548" i="1"/>
  <c r="Q548" i="1"/>
  <c r="P548" i="1"/>
  <c r="O548" i="1"/>
  <c r="N548" i="1"/>
  <c r="M548" i="1"/>
  <c r="L548" i="1"/>
  <c r="K548" i="1"/>
  <c r="J548" i="1"/>
  <c r="I548" i="1"/>
  <c r="AB547" i="1"/>
  <c r="AA547" i="1"/>
  <c r="Y547" i="1"/>
  <c r="X547" i="1"/>
  <c r="W547" i="1"/>
  <c r="V547" i="1"/>
  <c r="U547" i="1"/>
  <c r="T547" i="1"/>
  <c r="S547" i="1"/>
  <c r="R547" i="1"/>
  <c r="Q547" i="1"/>
  <c r="P547" i="1"/>
  <c r="O547" i="1"/>
  <c r="N547" i="1"/>
  <c r="M547" i="1"/>
  <c r="L547" i="1"/>
  <c r="K547" i="1"/>
  <c r="J547" i="1"/>
  <c r="I547" i="1"/>
  <c r="AB546" i="1"/>
  <c r="AA546" i="1"/>
  <c r="Y546" i="1"/>
  <c r="X546" i="1"/>
  <c r="W546" i="1"/>
  <c r="V546" i="1"/>
  <c r="U546" i="1"/>
  <c r="T546" i="1"/>
  <c r="S546" i="1"/>
  <c r="R546" i="1"/>
  <c r="Q546" i="1"/>
  <c r="P546" i="1"/>
  <c r="O546" i="1"/>
  <c r="N546" i="1"/>
  <c r="M546" i="1"/>
  <c r="L546" i="1"/>
  <c r="K546" i="1"/>
  <c r="J546" i="1"/>
  <c r="I546" i="1"/>
  <c r="AB545" i="1"/>
  <c r="AA545" i="1"/>
  <c r="Y545" i="1"/>
  <c r="X545" i="1"/>
  <c r="W545" i="1"/>
  <c r="V545" i="1"/>
  <c r="U545" i="1"/>
  <c r="T545" i="1"/>
  <c r="S545" i="1"/>
  <c r="R545" i="1"/>
  <c r="Q545" i="1"/>
  <c r="P545" i="1"/>
  <c r="O545" i="1"/>
  <c r="N545" i="1"/>
  <c r="M545" i="1"/>
  <c r="L545" i="1"/>
  <c r="K545" i="1"/>
  <c r="J545" i="1"/>
  <c r="I545" i="1"/>
  <c r="AB544" i="1"/>
  <c r="AA544" i="1"/>
  <c r="Y544" i="1"/>
  <c r="X544" i="1"/>
  <c r="W544" i="1"/>
  <c r="V544" i="1"/>
  <c r="U544" i="1"/>
  <c r="T544" i="1"/>
  <c r="S544" i="1"/>
  <c r="R544" i="1"/>
  <c r="Q544" i="1"/>
  <c r="P544" i="1"/>
  <c r="O544" i="1"/>
  <c r="N544" i="1"/>
  <c r="M544" i="1"/>
  <c r="L544" i="1"/>
  <c r="K544" i="1"/>
  <c r="J544" i="1"/>
  <c r="I544" i="1"/>
  <c r="AB543" i="1"/>
  <c r="AA543" i="1"/>
  <c r="Y543" i="1"/>
  <c r="X543" i="1"/>
  <c r="W543" i="1"/>
  <c r="V543" i="1"/>
  <c r="U543" i="1"/>
  <c r="T543" i="1"/>
  <c r="S543" i="1"/>
  <c r="R543" i="1"/>
  <c r="Q543" i="1"/>
  <c r="P543" i="1"/>
  <c r="O543" i="1"/>
  <c r="N543" i="1"/>
  <c r="M543" i="1"/>
  <c r="L543" i="1"/>
  <c r="K543" i="1"/>
  <c r="J543" i="1"/>
  <c r="I543" i="1"/>
  <c r="AB542" i="1"/>
  <c r="AA542" i="1"/>
  <c r="Y542" i="1"/>
  <c r="X542" i="1"/>
  <c r="W542" i="1"/>
  <c r="V542" i="1"/>
  <c r="U542" i="1"/>
  <c r="T542" i="1"/>
  <c r="S542" i="1"/>
  <c r="R542" i="1"/>
  <c r="Q542" i="1"/>
  <c r="P542" i="1"/>
  <c r="O542" i="1"/>
  <c r="N542" i="1"/>
  <c r="M542" i="1"/>
  <c r="L542" i="1"/>
  <c r="K542" i="1"/>
  <c r="J542" i="1"/>
  <c r="I542" i="1"/>
  <c r="AB541" i="1"/>
  <c r="AA541" i="1"/>
  <c r="Y541" i="1"/>
  <c r="X541" i="1"/>
  <c r="W541" i="1"/>
  <c r="V541" i="1"/>
  <c r="U541" i="1"/>
  <c r="T541" i="1"/>
  <c r="S541" i="1"/>
  <c r="R541" i="1"/>
  <c r="Q541" i="1"/>
  <c r="P541" i="1"/>
  <c r="O541" i="1"/>
  <c r="N541" i="1"/>
  <c r="M541" i="1"/>
  <c r="L541" i="1"/>
  <c r="K541" i="1"/>
  <c r="J541" i="1"/>
  <c r="I541" i="1"/>
  <c r="AB520" i="1"/>
  <c r="AA520" i="1"/>
  <c r="Y520" i="1"/>
  <c r="X520" i="1"/>
  <c r="W520" i="1"/>
  <c r="V520" i="1"/>
  <c r="U520" i="1"/>
  <c r="T520" i="1"/>
  <c r="S520" i="1"/>
  <c r="R520" i="1"/>
  <c r="Q520" i="1"/>
  <c r="P520" i="1"/>
  <c r="O520" i="1"/>
  <c r="N520" i="1"/>
  <c r="M520" i="1"/>
  <c r="L520" i="1"/>
  <c r="K520" i="1"/>
  <c r="J520" i="1"/>
  <c r="I520" i="1"/>
  <c r="Z520" i="1" s="1"/>
  <c r="AB519" i="1"/>
  <c r="AA519" i="1"/>
  <c r="Y519" i="1"/>
  <c r="X519" i="1"/>
  <c r="W519" i="1"/>
  <c r="V519" i="1"/>
  <c r="U519" i="1"/>
  <c r="T519" i="1"/>
  <c r="S519" i="1"/>
  <c r="R519" i="1"/>
  <c r="Q519" i="1"/>
  <c r="P519" i="1"/>
  <c r="O519" i="1"/>
  <c r="N519" i="1"/>
  <c r="M519" i="1"/>
  <c r="L519" i="1"/>
  <c r="K519" i="1"/>
  <c r="J519" i="1"/>
  <c r="I519" i="1"/>
  <c r="Z519" i="1" s="1"/>
  <c r="AB540" i="1"/>
  <c r="AA540" i="1"/>
  <c r="Y540" i="1"/>
  <c r="X540" i="1"/>
  <c r="W540" i="1"/>
  <c r="V540" i="1"/>
  <c r="U540" i="1"/>
  <c r="T540" i="1"/>
  <c r="S540" i="1"/>
  <c r="R540" i="1"/>
  <c r="Q540" i="1"/>
  <c r="P540" i="1"/>
  <c r="O540" i="1"/>
  <c r="N540" i="1"/>
  <c r="M540" i="1"/>
  <c r="L540" i="1"/>
  <c r="K540" i="1"/>
  <c r="J540" i="1"/>
  <c r="I540" i="1"/>
  <c r="AB539" i="1"/>
  <c r="AA539" i="1"/>
  <c r="Y539" i="1"/>
  <c r="X539" i="1"/>
  <c r="W539" i="1"/>
  <c r="V539" i="1"/>
  <c r="U539" i="1"/>
  <c r="T539" i="1"/>
  <c r="S539" i="1"/>
  <c r="R539" i="1"/>
  <c r="Q539" i="1"/>
  <c r="P539" i="1"/>
  <c r="O539" i="1"/>
  <c r="N539" i="1"/>
  <c r="M539" i="1"/>
  <c r="L539" i="1"/>
  <c r="K539" i="1"/>
  <c r="J539" i="1"/>
  <c r="I539" i="1"/>
  <c r="Z539" i="1" s="1"/>
  <c r="AB538" i="1"/>
  <c r="AA538" i="1"/>
  <c r="Y538" i="1"/>
  <c r="X538" i="1"/>
  <c r="W538" i="1"/>
  <c r="V538" i="1"/>
  <c r="U538" i="1"/>
  <c r="T538" i="1"/>
  <c r="S538" i="1"/>
  <c r="R538" i="1"/>
  <c r="Q538" i="1"/>
  <c r="P538" i="1"/>
  <c r="O538" i="1"/>
  <c r="N538" i="1"/>
  <c r="M538" i="1"/>
  <c r="L538" i="1"/>
  <c r="K538" i="1"/>
  <c r="J538" i="1"/>
  <c r="I538" i="1"/>
  <c r="Z538" i="1" s="1"/>
  <c r="AB537" i="1"/>
  <c r="AA537" i="1"/>
  <c r="Y537" i="1"/>
  <c r="X537" i="1"/>
  <c r="W537" i="1"/>
  <c r="V537" i="1"/>
  <c r="U537" i="1"/>
  <c r="T537" i="1"/>
  <c r="S537" i="1"/>
  <c r="R537" i="1"/>
  <c r="Q537" i="1"/>
  <c r="P537" i="1"/>
  <c r="O537" i="1"/>
  <c r="N537" i="1"/>
  <c r="M537" i="1"/>
  <c r="L537" i="1"/>
  <c r="K537" i="1"/>
  <c r="J537" i="1"/>
  <c r="I537" i="1"/>
  <c r="Z537" i="1" s="1"/>
  <c r="AB536" i="1"/>
  <c r="AA536" i="1"/>
  <c r="Y536" i="1"/>
  <c r="X536" i="1"/>
  <c r="W536" i="1"/>
  <c r="V536" i="1"/>
  <c r="U536" i="1"/>
  <c r="T536" i="1"/>
  <c r="S536" i="1"/>
  <c r="R536" i="1"/>
  <c r="Q536" i="1"/>
  <c r="P536" i="1"/>
  <c r="O536" i="1"/>
  <c r="N536" i="1"/>
  <c r="M536" i="1"/>
  <c r="L536" i="1"/>
  <c r="K536" i="1"/>
  <c r="J536" i="1"/>
  <c r="I536" i="1"/>
  <c r="Z536" i="1" s="1"/>
  <c r="AB535" i="1"/>
  <c r="AA535" i="1"/>
  <c r="Y535" i="1"/>
  <c r="X535" i="1"/>
  <c r="W535" i="1"/>
  <c r="V535" i="1"/>
  <c r="U535" i="1"/>
  <c r="T535" i="1"/>
  <c r="S535" i="1"/>
  <c r="R535" i="1"/>
  <c r="Q535" i="1"/>
  <c r="P535" i="1"/>
  <c r="O535" i="1"/>
  <c r="N535" i="1"/>
  <c r="M535" i="1"/>
  <c r="L535" i="1"/>
  <c r="K535" i="1"/>
  <c r="J535" i="1"/>
  <c r="Z535" i="1" s="1"/>
  <c r="I535" i="1"/>
  <c r="AB534" i="1"/>
  <c r="AA534" i="1"/>
  <c r="Y534" i="1"/>
  <c r="X534" i="1"/>
  <c r="W534" i="1"/>
  <c r="V534" i="1"/>
  <c r="U534" i="1"/>
  <c r="T534" i="1"/>
  <c r="S534" i="1"/>
  <c r="R534" i="1"/>
  <c r="Q534" i="1"/>
  <c r="P534" i="1"/>
  <c r="O534" i="1"/>
  <c r="N534" i="1"/>
  <c r="M534" i="1"/>
  <c r="L534" i="1"/>
  <c r="K534" i="1"/>
  <c r="J534" i="1"/>
  <c r="I534" i="1"/>
  <c r="AB533" i="1"/>
  <c r="AA533" i="1"/>
  <c r="Y533" i="1"/>
  <c r="X533" i="1"/>
  <c r="W533" i="1"/>
  <c r="V533" i="1"/>
  <c r="U533" i="1"/>
  <c r="T533" i="1"/>
  <c r="S533" i="1"/>
  <c r="R533" i="1"/>
  <c r="Q533" i="1"/>
  <c r="P533" i="1"/>
  <c r="O533" i="1"/>
  <c r="N533" i="1"/>
  <c r="M533" i="1"/>
  <c r="L533" i="1"/>
  <c r="K533" i="1"/>
  <c r="J533" i="1"/>
  <c r="I533" i="1"/>
  <c r="AB532" i="1"/>
  <c r="AA532" i="1"/>
  <c r="Y532" i="1"/>
  <c r="X532" i="1"/>
  <c r="W532" i="1"/>
  <c r="V532" i="1"/>
  <c r="U532" i="1"/>
  <c r="T532" i="1"/>
  <c r="S532" i="1"/>
  <c r="R532" i="1"/>
  <c r="Q532" i="1"/>
  <c r="P532" i="1"/>
  <c r="O532" i="1"/>
  <c r="N532" i="1"/>
  <c r="M532" i="1"/>
  <c r="L532" i="1"/>
  <c r="K532" i="1"/>
  <c r="J532" i="1"/>
  <c r="I532" i="1"/>
  <c r="AB531" i="1"/>
  <c r="AA531" i="1"/>
  <c r="Y531" i="1"/>
  <c r="X531" i="1"/>
  <c r="W531" i="1"/>
  <c r="V531" i="1"/>
  <c r="U531" i="1"/>
  <c r="T531" i="1"/>
  <c r="S531" i="1"/>
  <c r="R531" i="1"/>
  <c r="Q531" i="1"/>
  <c r="P531" i="1"/>
  <c r="O531" i="1"/>
  <c r="N531" i="1"/>
  <c r="M531" i="1"/>
  <c r="L531" i="1"/>
  <c r="K531" i="1"/>
  <c r="J531" i="1"/>
  <c r="I531" i="1"/>
  <c r="AB530" i="1"/>
  <c r="AA530" i="1"/>
  <c r="Y530" i="1"/>
  <c r="X530" i="1"/>
  <c r="W530" i="1"/>
  <c r="V530" i="1"/>
  <c r="U530" i="1"/>
  <c r="T530" i="1"/>
  <c r="S530" i="1"/>
  <c r="R530" i="1"/>
  <c r="Q530" i="1"/>
  <c r="P530" i="1"/>
  <c r="O530" i="1"/>
  <c r="N530" i="1"/>
  <c r="M530" i="1"/>
  <c r="L530" i="1"/>
  <c r="K530" i="1"/>
  <c r="J530" i="1"/>
  <c r="I530" i="1"/>
  <c r="AB529" i="1"/>
  <c r="AA529" i="1"/>
  <c r="Y529" i="1"/>
  <c r="X529" i="1"/>
  <c r="W529" i="1"/>
  <c r="V529" i="1"/>
  <c r="U529" i="1"/>
  <c r="T529" i="1"/>
  <c r="S529" i="1"/>
  <c r="R529" i="1"/>
  <c r="Q529" i="1"/>
  <c r="P529" i="1"/>
  <c r="O529" i="1"/>
  <c r="N529" i="1"/>
  <c r="M529" i="1"/>
  <c r="L529" i="1"/>
  <c r="K529" i="1"/>
  <c r="J529" i="1"/>
  <c r="I529" i="1"/>
  <c r="AB528" i="1"/>
  <c r="AA528" i="1"/>
  <c r="Y528" i="1"/>
  <c r="X528" i="1"/>
  <c r="W528" i="1"/>
  <c r="V528" i="1"/>
  <c r="U528" i="1"/>
  <c r="T528" i="1"/>
  <c r="S528" i="1"/>
  <c r="R528" i="1"/>
  <c r="Q528" i="1"/>
  <c r="P528" i="1"/>
  <c r="O528" i="1"/>
  <c r="N528" i="1"/>
  <c r="M528" i="1"/>
  <c r="L528" i="1"/>
  <c r="K528" i="1"/>
  <c r="J528" i="1"/>
  <c r="I528" i="1"/>
  <c r="AB527" i="1"/>
  <c r="AA527" i="1"/>
  <c r="Y527" i="1"/>
  <c r="X527" i="1"/>
  <c r="W527" i="1"/>
  <c r="V527" i="1"/>
  <c r="U527" i="1"/>
  <c r="T527" i="1"/>
  <c r="S527" i="1"/>
  <c r="R527" i="1"/>
  <c r="Q527" i="1"/>
  <c r="P527" i="1"/>
  <c r="O527" i="1"/>
  <c r="N527" i="1"/>
  <c r="M527" i="1"/>
  <c r="L527" i="1"/>
  <c r="K527" i="1"/>
  <c r="J527" i="1"/>
  <c r="I527" i="1"/>
  <c r="AB526" i="1"/>
  <c r="AA526" i="1"/>
  <c r="Y526" i="1"/>
  <c r="X526" i="1"/>
  <c r="W526" i="1"/>
  <c r="V526" i="1"/>
  <c r="U526" i="1"/>
  <c r="T526" i="1"/>
  <c r="S526" i="1"/>
  <c r="R526" i="1"/>
  <c r="Q526" i="1"/>
  <c r="P526" i="1"/>
  <c r="O526" i="1"/>
  <c r="N526" i="1"/>
  <c r="M526" i="1"/>
  <c r="L526" i="1"/>
  <c r="K526" i="1"/>
  <c r="J526" i="1"/>
  <c r="I526" i="1"/>
  <c r="AB525" i="1"/>
  <c r="AA525" i="1"/>
  <c r="Y525" i="1"/>
  <c r="X525" i="1"/>
  <c r="W525" i="1"/>
  <c r="V525" i="1"/>
  <c r="U525" i="1"/>
  <c r="T525" i="1"/>
  <c r="S525" i="1"/>
  <c r="R525" i="1"/>
  <c r="Q525" i="1"/>
  <c r="P525" i="1"/>
  <c r="O525" i="1"/>
  <c r="N525" i="1"/>
  <c r="M525" i="1"/>
  <c r="L525" i="1"/>
  <c r="K525" i="1"/>
  <c r="J525" i="1"/>
  <c r="Z525" i="1" s="1"/>
  <c r="I525" i="1"/>
  <c r="AB524" i="1"/>
  <c r="AA524" i="1"/>
  <c r="Y524" i="1"/>
  <c r="X524" i="1"/>
  <c r="W524" i="1"/>
  <c r="V524" i="1"/>
  <c r="U524" i="1"/>
  <c r="T524" i="1"/>
  <c r="S524" i="1"/>
  <c r="R524" i="1"/>
  <c r="Q524" i="1"/>
  <c r="P524" i="1"/>
  <c r="O524" i="1"/>
  <c r="N524" i="1"/>
  <c r="M524" i="1"/>
  <c r="L524" i="1"/>
  <c r="K524" i="1"/>
  <c r="J524" i="1"/>
  <c r="I524" i="1"/>
  <c r="AB523" i="1"/>
  <c r="AA523" i="1"/>
  <c r="Y523" i="1"/>
  <c r="X523" i="1"/>
  <c r="W523" i="1"/>
  <c r="V523" i="1"/>
  <c r="U523" i="1"/>
  <c r="T523" i="1"/>
  <c r="S523" i="1"/>
  <c r="R523" i="1"/>
  <c r="Q523" i="1"/>
  <c r="P523" i="1"/>
  <c r="O523" i="1"/>
  <c r="N523" i="1"/>
  <c r="M523" i="1"/>
  <c r="L523" i="1"/>
  <c r="K523" i="1"/>
  <c r="J523" i="1"/>
  <c r="I523" i="1"/>
  <c r="AB522" i="1"/>
  <c r="AA522" i="1"/>
  <c r="Y522" i="1"/>
  <c r="X522" i="1"/>
  <c r="W522" i="1"/>
  <c r="V522" i="1"/>
  <c r="U522" i="1"/>
  <c r="T522" i="1"/>
  <c r="S522" i="1"/>
  <c r="R522" i="1"/>
  <c r="Q522" i="1"/>
  <c r="P522" i="1"/>
  <c r="O522" i="1"/>
  <c r="N522" i="1"/>
  <c r="M522" i="1"/>
  <c r="L522" i="1"/>
  <c r="K522" i="1"/>
  <c r="J522" i="1"/>
  <c r="I522" i="1"/>
  <c r="AB521" i="1"/>
  <c r="AA521" i="1"/>
  <c r="Y521" i="1"/>
  <c r="X521" i="1"/>
  <c r="W521" i="1"/>
  <c r="V521" i="1"/>
  <c r="U521" i="1"/>
  <c r="T521" i="1"/>
  <c r="S521" i="1"/>
  <c r="R521" i="1"/>
  <c r="Q521" i="1"/>
  <c r="P521" i="1"/>
  <c r="O521" i="1"/>
  <c r="N521" i="1"/>
  <c r="M521" i="1"/>
  <c r="L521" i="1"/>
  <c r="K521" i="1"/>
  <c r="J521" i="1"/>
  <c r="I521" i="1"/>
  <c r="AB518" i="1"/>
  <c r="AA518" i="1"/>
  <c r="Y518" i="1"/>
  <c r="X518" i="1"/>
  <c r="W518" i="1"/>
  <c r="V518" i="1"/>
  <c r="U518" i="1"/>
  <c r="T518" i="1"/>
  <c r="S518" i="1"/>
  <c r="R518" i="1"/>
  <c r="Q518" i="1"/>
  <c r="P518" i="1"/>
  <c r="O518" i="1"/>
  <c r="N518" i="1"/>
  <c r="M518" i="1"/>
  <c r="L518" i="1"/>
  <c r="K518" i="1"/>
  <c r="J518" i="1"/>
  <c r="I518" i="1"/>
  <c r="AB517" i="1"/>
  <c r="AA517" i="1"/>
  <c r="Y517" i="1"/>
  <c r="X517" i="1"/>
  <c r="W517" i="1"/>
  <c r="V517" i="1"/>
  <c r="U517" i="1"/>
  <c r="T517" i="1"/>
  <c r="S517" i="1"/>
  <c r="R517" i="1"/>
  <c r="Q517" i="1"/>
  <c r="P517" i="1"/>
  <c r="O517" i="1"/>
  <c r="N517" i="1"/>
  <c r="M517" i="1"/>
  <c r="L517" i="1"/>
  <c r="K517" i="1"/>
  <c r="J517" i="1"/>
  <c r="I517" i="1"/>
  <c r="AB516" i="1"/>
  <c r="AA516" i="1"/>
  <c r="Y516" i="1"/>
  <c r="X516" i="1"/>
  <c r="W516" i="1"/>
  <c r="V516" i="1"/>
  <c r="U516" i="1"/>
  <c r="T516" i="1"/>
  <c r="S516" i="1"/>
  <c r="R516" i="1"/>
  <c r="Q516" i="1"/>
  <c r="P516" i="1"/>
  <c r="O516" i="1"/>
  <c r="N516" i="1"/>
  <c r="M516" i="1"/>
  <c r="L516" i="1"/>
  <c r="K516" i="1"/>
  <c r="J516" i="1"/>
  <c r="I516" i="1"/>
  <c r="AB515" i="1"/>
  <c r="AA515" i="1"/>
  <c r="Y515" i="1"/>
  <c r="X515" i="1"/>
  <c r="W515" i="1"/>
  <c r="V515" i="1"/>
  <c r="U515" i="1"/>
  <c r="T515" i="1"/>
  <c r="S515" i="1"/>
  <c r="R515" i="1"/>
  <c r="Q515" i="1"/>
  <c r="P515" i="1"/>
  <c r="O515" i="1"/>
  <c r="N515" i="1"/>
  <c r="M515" i="1"/>
  <c r="L515" i="1"/>
  <c r="K515" i="1"/>
  <c r="J515" i="1"/>
  <c r="I515" i="1"/>
  <c r="AB514" i="1"/>
  <c r="AA514" i="1"/>
  <c r="Y514" i="1"/>
  <c r="X514" i="1"/>
  <c r="W514" i="1"/>
  <c r="V514" i="1"/>
  <c r="U514" i="1"/>
  <c r="T514" i="1"/>
  <c r="S514" i="1"/>
  <c r="R514" i="1"/>
  <c r="Q514" i="1"/>
  <c r="P514" i="1"/>
  <c r="O514" i="1"/>
  <c r="N514" i="1"/>
  <c r="M514" i="1"/>
  <c r="L514" i="1"/>
  <c r="K514" i="1"/>
  <c r="J514" i="1"/>
  <c r="I514" i="1"/>
  <c r="AB513" i="1"/>
  <c r="AA513" i="1"/>
  <c r="Y513" i="1"/>
  <c r="X513" i="1"/>
  <c r="W513" i="1"/>
  <c r="V513" i="1"/>
  <c r="U513" i="1"/>
  <c r="T513" i="1"/>
  <c r="S513" i="1"/>
  <c r="R513" i="1"/>
  <c r="Q513" i="1"/>
  <c r="P513" i="1"/>
  <c r="O513" i="1"/>
  <c r="N513" i="1"/>
  <c r="M513" i="1"/>
  <c r="L513" i="1"/>
  <c r="K513" i="1"/>
  <c r="J513" i="1"/>
  <c r="I513" i="1"/>
  <c r="AB512" i="1"/>
  <c r="AA512" i="1"/>
  <c r="Y512" i="1"/>
  <c r="X512" i="1"/>
  <c r="W512" i="1"/>
  <c r="V512" i="1"/>
  <c r="U512" i="1"/>
  <c r="T512" i="1"/>
  <c r="S512" i="1"/>
  <c r="R512" i="1"/>
  <c r="Q512" i="1"/>
  <c r="P512" i="1"/>
  <c r="O512" i="1"/>
  <c r="N512" i="1"/>
  <c r="M512" i="1"/>
  <c r="L512" i="1"/>
  <c r="K512" i="1"/>
  <c r="J512" i="1"/>
  <c r="I512" i="1"/>
  <c r="AB511" i="1"/>
  <c r="AA511" i="1"/>
  <c r="Y511" i="1"/>
  <c r="X511" i="1"/>
  <c r="W511" i="1"/>
  <c r="V511" i="1"/>
  <c r="U511" i="1"/>
  <c r="T511" i="1"/>
  <c r="S511" i="1"/>
  <c r="R511" i="1"/>
  <c r="Q511" i="1"/>
  <c r="P511" i="1"/>
  <c r="O511" i="1"/>
  <c r="N511" i="1"/>
  <c r="M511" i="1"/>
  <c r="L511" i="1"/>
  <c r="K511" i="1"/>
  <c r="J511" i="1"/>
  <c r="I511" i="1"/>
  <c r="AB510" i="1"/>
  <c r="AA510" i="1"/>
  <c r="Y510" i="1"/>
  <c r="X510" i="1"/>
  <c r="W510" i="1"/>
  <c r="V510" i="1"/>
  <c r="U510" i="1"/>
  <c r="T510" i="1"/>
  <c r="S510" i="1"/>
  <c r="R510" i="1"/>
  <c r="Q510" i="1"/>
  <c r="P510" i="1"/>
  <c r="O510" i="1"/>
  <c r="N510" i="1"/>
  <c r="M510" i="1"/>
  <c r="L510" i="1"/>
  <c r="K510" i="1"/>
  <c r="J510" i="1"/>
  <c r="I510" i="1"/>
  <c r="AB509" i="1"/>
  <c r="AA509" i="1"/>
  <c r="Y509" i="1"/>
  <c r="X509" i="1"/>
  <c r="W509" i="1"/>
  <c r="V509" i="1"/>
  <c r="U509" i="1"/>
  <c r="T509" i="1"/>
  <c r="S509" i="1"/>
  <c r="R509" i="1"/>
  <c r="Q509" i="1"/>
  <c r="P509" i="1"/>
  <c r="O509" i="1"/>
  <c r="N509" i="1"/>
  <c r="M509" i="1"/>
  <c r="L509" i="1"/>
  <c r="K509" i="1"/>
  <c r="J509" i="1"/>
  <c r="I509" i="1"/>
  <c r="AB508" i="1"/>
  <c r="AA508" i="1"/>
  <c r="Y508" i="1"/>
  <c r="X508" i="1"/>
  <c r="W508" i="1"/>
  <c r="V508" i="1"/>
  <c r="U508" i="1"/>
  <c r="T508" i="1"/>
  <c r="S508" i="1"/>
  <c r="R508" i="1"/>
  <c r="Q508" i="1"/>
  <c r="P508" i="1"/>
  <c r="O508" i="1"/>
  <c r="N508" i="1"/>
  <c r="M508" i="1"/>
  <c r="L508" i="1"/>
  <c r="K508" i="1"/>
  <c r="J508" i="1"/>
  <c r="Z508" i="1" s="1"/>
  <c r="I508" i="1"/>
  <c r="AB507" i="1"/>
  <c r="AA507" i="1"/>
  <c r="Y507" i="1"/>
  <c r="X507" i="1"/>
  <c r="W507" i="1"/>
  <c r="V507" i="1"/>
  <c r="U507" i="1"/>
  <c r="T507" i="1"/>
  <c r="S507" i="1"/>
  <c r="R507" i="1"/>
  <c r="Q507" i="1"/>
  <c r="P507" i="1"/>
  <c r="O507" i="1"/>
  <c r="N507" i="1"/>
  <c r="M507" i="1"/>
  <c r="L507" i="1"/>
  <c r="K507" i="1"/>
  <c r="J507" i="1"/>
  <c r="I507" i="1"/>
  <c r="AB506" i="1"/>
  <c r="AA506" i="1"/>
  <c r="Y506" i="1"/>
  <c r="X506" i="1"/>
  <c r="W506" i="1"/>
  <c r="V506" i="1"/>
  <c r="U506" i="1"/>
  <c r="T506" i="1"/>
  <c r="S506" i="1"/>
  <c r="R506" i="1"/>
  <c r="Q506" i="1"/>
  <c r="P506" i="1"/>
  <c r="O506" i="1"/>
  <c r="N506" i="1"/>
  <c r="M506" i="1"/>
  <c r="L506" i="1"/>
  <c r="K506" i="1"/>
  <c r="J506" i="1"/>
  <c r="I506" i="1"/>
  <c r="AB505" i="1"/>
  <c r="AA505" i="1"/>
  <c r="Y505" i="1"/>
  <c r="X505" i="1"/>
  <c r="W505" i="1"/>
  <c r="V505" i="1"/>
  <c r="U505" i="1"/>
  <c r="T505" i="1"/>
  <c r="S505" i="1"/>
  <c r="R505" i="1"/>
  <c r="Q505" i="1"/>
  <c r="P505" i="1"/>
  <c r="O505" i="1"/>
  <c r="N505" i="1"/>
  <c r="M505" i="1"/>
  <c r="L505" i="1"/>
  <c r="K505" i="1"/>
  <c r="J505" i="1"/>
  <c r="I505" i="1"/>
  <c r="AB504" i="1"/>
  <c r="AA504" i="1"/>
  <c r="Y504" i="1"/>
  <c r="X504" i="1"/>
  <c r="W504" i="1"/>
  <c r="V504" i="1"/>
  <c r="U504" i="1"/>
  <c r="T504" i="1"/>
  <c r="S504" i="1"/>
  <c r="R504" i="1"/>
  <c r="Q504" i="1"/>
  <c r="P504" i="1"/>
  <c r="O504" i="1"/>
  <c r="N504" i="1"/>
  <c r="M504" i="1"/>
  <c r="L504" i="1"/>
  <c r="K504" i="1"/>
  <c r="J504" i="1"/>
  <c r="Z504" i="1" s="1"/>
  <c r="I504" i="1"/>
  <c r="I463" i="1"/>
  <c r="J463" i="1"/>
  <c r="K463" i="1"/>
  <c r="L463" i="1"/>
  <c r="M463" i="1"/>
  <c r="N463" i="1"/>
  <c r="I464" i="1"/>
  <c r="J464" i="1"/>
  <c r="K464" i="1"/>
  <c r="L464" i="1"/>
  <c r="M464" i="1"/>
  <c r="N464" i="1"/>
  <c r="I459" i="1"/>
  <c r="J459" i="1"/>
  <c r="K459" i="1"/>
  <c r="L459" i="1"/>
  <c r="M459" i="1"/>
  <c r="N459" i="1"/>
  <c r="O459" i="1"/>
  <c r="P459" i="1"/>
  <c r="Z459" i="1" s="1"/>
  <c r="Q459" i="1"/>
  <c r="R459" i="1"/>
  <c r="S459" i="1"/>
  <c r="T459" i="1"/>
  <c r="U459" i="1"/>
  <c r="V459" i="1"/>
  <c r="W459" i="1"/>
  <c r="X459" i="1"/>
  <c r="Y459" i="1"/>
  <c r="I460" i="1"/>
  <c r="Z460" i="1" s="1"/>
  <c r="J460" i="1"/>
  <c r="K460" i="1"/>
  <c r="L460" i="1"/>
  <c r="M460" i="1"/>
  <c r="N460" i="1"/>
  <c r="O460" i="1"/>
  <c r="P460" i="1"/>
  <c r="Q460" i="1"/>
  <c r="R460" i="1"/>
  <c r="S460" i="1"/>
  <c r="T460" i="1"/>
  <c r="U460" i="1"/>
  <c r="V460" i="1"/>
  <c r="W460" i="1"/>
  <c r="X460" i="1"/>
  <c r="Y460" i="1"/>
  <c r="I461" i="1"/>
  <c r="J461" i="1"/>
  <c r="K461" i="1"/>
  <c r="L461" i="1"/>
  <c r="M461" i="1"/>
  <c r="N461" i="1"/>
  <c r="O461" i="1"/>
  <c r="P461" i="1"/>
  <c r="Q461" i="1"/>
  <c r="R461" i="1"/>
  <c r="S461" i="1"/>
  <c r="T461" i="1"/>
  <c r="U461" i="1"/>
  <c r="V461" i="1"/>
  <c r="W461" i="1"/>
  <c r="X461" i="1"/>
  <c r="Y461" i="1"/>
  <c r="I462" i="1"/>
  <c r="Z462" i="1" s="1"/>
  <c r="J462" i="1"/>
  <c r="K462" i="1"/>
  <c r="L462" i="1"/>
  <c r="M462" i="1"/>
  <c r="N462" i="1"/>
  <c r="O462" i="1"/>
  <c r="P462" i="1"/>
  <c r="Q462" i="1"/>
  <c r="R462" i="1"/>
  <c r="S462" i="1"/>
  <c r="T462" i="1"/>
  <c r="U462" i="1"/>
  <c r="V462" i="1"/>
  <c r="W462" i="1"/>
  <c r="X462" i="1"/>
  <c r="Y462" i="1"/>
  <c r="O463" i="1"/>
  <c r="P463" i="1"/>
  <c r="Q463" i="1"/>
  <c r="R463" i="1"/>
  <c r="S463" i="1"/>
  <c r="T463" i="1"/>
  <c r="U463" i="1"/>
  <c r="V463" i="1"/>
  <c r="W463" i="1"/>
  <c r="X463" i="1"/>
  <c r="Y463" i="1"/>
  <c r="O464" i="1"/>
  <c r="P464" i="1"/>
  <c r="Q464" i="1"/>
  <c r="R464" i="1"/>
  <c r="S464" i="1"/>
  <c r="T464" i="1"/>
  <c r="U464" i="1"/>
  <c r="V464" i="1"/>
  <c r="W464" i="1"/>
  <c r="X464" i="1"/>
  <c r="Y464" i="1"/>
  <c r="I465" i="1"/>
  <c r="J465" i="1"/>
  <c r="K465" i="1"/>
  <c r="L465" i="1"/>
  <c r="M465" i="1"/>
  <c r="N465" i="1"/>
  <c r="O465" i="1"/>
  <c r="P465" i="1"/>
  <c r="Q465" i="1"/>
  <c r="R465" i="1"/>
  <c r="S465" i="1"/>
  <c r="T465" i="1"/>
  <c r="U465" i="1"/>
  <c r="V465" i="1"/>
  <c r="W465" i="1"/>
  <c r="X465" i="1"/>
  <c r="Y465" i="1"/>
  <c r="I466" i="1"/>
  <c r="J466" i="1"/>
  <c r="K466" i="1"/>
  <c r="L466" i="1"/>
  <c r="M466" i="1"/>
  <c r="Z466" i="1" s="1"/>
  <c r="N466" i="1"/>
  <c r="O466" i="1"/>
  <c r="P466" i="1"/>
  <c r="Q466" i="1"/>
  <c r="R466" i="1"/>
  <c r="S466" i="1"/>
  <c r="T466" i="1"/>
  <c r="U466" i="1"/>
  <c r="V466" i="1"/>
  <c r="W466" i="1"/>
  <c r="X466" i="1"/>
  <c r="Y466" i="1"/>
  <c r="I467" i="1"/>
  <c r="J467" i="1"/>
  <c r="K467" i="1"/>
  <c r="L467" i="1"/>
  <c r="M467" i="1"/>
  <c r="N467" i="1"/>
  <c r="O467" i="1"/>
  <c r="P467" i="1"/>
  <c r="Q467" i="1"/>
  <c r="R467" i="1"/>
  <c r="S467" i="1"/>
  <c r="T467" i="1"/>
  <c r="U467" i="1"/>
  <c r="V467" i="1"/>
  <c r="W467" i="1"/>
  <c r="X467" i="1"/>
  <c r="Y467" i="1"/>
  <c r="I468" i="1"/>
  <c r="J468" i="1"/>
  <c r="K468" i="1"/>
  <c r="L468" i="1"/>
  <c r="M468" i="1"/>
  <c r="N468" i="1"/>
  <c r="O468" i="1"/>
  <c r="P468" i="1"/>
  <c r="Q468" i="1"/>
  <c r="R468" i="1"/>
  <c r="S468" i="1"/>
  <c r="T468" i="1"/>
  <c r="U468" i="1"/>
  <c r="V468" i="1"/>
  <c r="W468" i="1"/>
  <c r="X468" i="1"/>
  <c r="Y468" i="1"/>
  <c r="I469" i="1"/>
  <c r="J469" i="1"/>
  <c r="K469" i="1"/>
  <c r="L469" i="1"/>
  <c r="M469" i="1"/>
  <c r="N469" i="1"/>
  <c r="O469" i="1"/>
  <c r="P469" i="1"/>
  <c r="Q469" i="1"/>
  <c r="R469" i="1"/>
  <c r="S469" i="1"/>
  <c r="T469" i="1"/>
  <c r="U469" i="1"/>
  <c r="V469" i="1"/>
  <c r="W469" i="1"/>
  <c r="X469" i="1"/>
  <c r="Y469" i="1"/>
  <c r="I470" i="1"/>
  <c r="Z470" i="1" s="1"/>
  <c r="J470" i="1"/>
  <c r="K470" i="1"/>
  <c r="L470" i="1"/>
  <c r="M470" i="1"/>
  <c r="N470" i="1"/>
  <c r="O470" i="1"/>
  <c r="P470" i="1"/>
  <c r="Q470" i="1"/>
  <c r="R470" i="1"/>
  <c r="S470" i="1"/>
  <c r="T470" i="1"/>
  <c r="U470" i="1"/>
  <c r="V470" i="1"/>
  <c r="W470" i="1"/>
  <c r="X470" i="1"/>
  <c r="Y470" i="1"/>
  <c r="I471" i="1"/>
  <c r="J471" i="1"/>
  <c r="K471" i="1"/>
  <c r="L471" i="1"/>
  <c r="M471" i="1"/>
  <c r="N471" i="1"/>
  <c r="O471" i="1"/>
  <c r="P471" i="1"/>
  <c r="Q471" i="1"/>
  <c r="R471" i="1"/>
  <c r="S471" i="1"/>
  <c r="T471" i="1"/>
  <c r="U471" i="1"/>
  <c r="V471" i="1"/>
  <c r="W471" i="1"/>
  <c r="X471" i="1"/>
  <c r="Y471" i="1"/>
  <c r="I472" i="1"/>
  <c r="J472" i="1"/>
  <c r="K472" i="1"/>
  <c r="L472" i="1"/>
  <c r="M472" i="1"/>
  <c r="N472" i="1"/>
  <c r="O472" i="1"/>
  <c r="P472" i="1"/>
  <c r="Q472" i="1"/>
  <c r="R472" i="1"/>
  <c r="S472" i="1"/>
  <c r="T472" i="1"/>
  <c r="U472" i="1"/>
  <c r="V472" i="1"/>
  <c r="W472" i="1"/>
  <c r="X472" i="1"/>
  <c r="Y472" i="1"/>
  <c r="I473" i="1"/>
  <c r="J473" i="1"/>
  <c r="K473" i="1"/>
  <c r="L473" i="1"/>
  <c r="M473" i="1"/>
  <c r="N473" i="1"/>
  <c r="O473" i="1"/>
  <c r="P473" i="1"/>
  <c r="Q473" i="1"/>
  <c r="R473" i="1"/>
  <c r="S473" i="1"/>
  <c r="T473" i="1"/>
  <c r="U473" i="1"/>
  <c r="V473" i="1"/>
  <c r="W473" i="1"/>
  <c r="X473" i="1"/>
  <c r="Y473" i="1"/>
  <c r="I474" i="1"/>
  <c r="J474" i="1"/>
  <c r="Z474" i="1" s="1"/>
  <c r="K474" i="1"/>
  <c r="L474" i="1"/>
  <c r="M474" i="1"/>
  <c r="N474" i="1"/>
  <c r="O474" i="1"/>
  <c r="P474" i="1"/>
  <c r="Q474" i="1"/>
  <c r="R474" i="1"/>
  <c r="S474" i="1"/>
  <c r="T474" i="1"/>
  <c r="U474" i="1"/>
  <c r="V474" i="1"/>
  <c r="W474" i="1"/>
  <c r="X474" i="1"/>
  <c r="Y474" i="1"/>
  <c r="I475" i="1"/>
  <c r="J475" i="1"/>
  <c r="K475" i="1"/>
  <c r="L475" i="1"/>
  <c r="M475" i="1"/>
  <c r="N475" i="1"/>
  <c r="O475" i="1"/>
  <c r="P475" i="1"/>
  <c r="Q475" i="1"/>
  <c r="R475" i="1"/>
  <c r="S475" i="1"/>
  <c r="T475" i="1"/>
  <c r="U475" i="1"/>
  <c r="V475" i="1"/>
  <c r="W475" i="1"/>
  <c r="X475" i="1"/>
  <c r="Y475" i="1"/>
  <c r="I476" i="1"/>
  <c r="J476" i="1"/>
  <c r="K476" i="1"/>
  <c r="L476" i="1"/>
  <c r="M476" i="1"/>
  <c r="N476" i="1"/>
  <c r="O476" i="1"/>
  <c r="P476" i="1"/>
  <c r="Q476" i="1"/>
  <c r="R476" i="1"/>
  <c r="S476" i="1"/>
  <c r="T476" i="1"/>
  <c r="U476" i="1"/>
  <c r="V476" i="1"/>
  <c r="W476" i="1"/>
  <c r="X476" i="1"/>
  <c r="Y476" i="1"/>
  <c r="I477" i="1"/>
  <c r="J477" i="1"/>
  <c r="K477" i="1"/>
  <c r="L477" i="1"/>
  <c r="M477" i="1"/>
  <c r="N477" i="1"/>
  <c r="O477" i="1"/>
  <c r="P477" i="1"/>
  <c r="Q477" i="1"/>
  <c r="R477" i="1"/>
  <c r="S477" i="1"/>
  <c r="T477" i="1"/>
  <c r="U477" i="1"/>
  <c r="V477" i="1"/>
  <c r="W477" i="1"/>
  <c r="X477" i="1"/>
  <c r="Y477" i="1"/>
  <c r="I478" i="1"/>
  <c r="J478" i="1"/>
  <c r="K478" i="1"/>
  <c r="Z478" i="1" s="1"/>
  <c r="L478" i="1"/>
  <c r="M478" i="1"/>
  <c r="N478" i="1"/>
  <c r="O478" i="1"/>
  <c r="P478" i="1"/>
  <c r="Q478" i="1"/>
  <c r="R478" i="1"/>
  <c r="S478" i="1"/>
  <c r="T478" i="1"/>
  <c r="U478" i="1"/>
  <c r="V478" i="1"/>
  <c r="W478" i="1"/>
  <c r="X478" i="1"/>
  <c r="Y478" i="1"/>
  <c r="I479" i="1"/>
  <c r="J479" i="1"/>
  <c r="K479" i="1"/>
  <c r="L479" i="1"/>
  <c r="M479" i="1"/>
  <c r="N479" i="1"/>
  <c r="O479" i="1"/>
  <c r="P479" i="1"/>
  <c r="Z479" i="1" s="1"/>
  <c r="Q479" i="1"/>
  <c r="R479" i="1"/>
  <c r="S479" i="1"/>
  <c r="T479" i="1"/>
  <c r="U479" i="1"/>
  <c r="V479" i="1"/>
  <c r="W479" i="1"/>
  <c r="X479" i="1"/>
  <c r="Y479" i="1"/>
  <c r="I480" i="1"/>
  <c r="J480" i="1"/>
  <c r="K480" i="1"/>
  <c r="L480" i="1"/>
  <c r="M480" i="1"/>
  <c r="N480" i="1"/>
  <c r="O480" i="1"/>
  <c r="P480" i="1"/>
  <c r="Q480" i="1"/>
  <c r="R480" i="1"/>
  <c r="S480" i="1"/>
  <c r="T480" i="1"/>
  <c r="U480" i="1"/>
  <c r="V480" i="1"/>
  <c r="W480" i="1"/>
  <c r="X480" i="1"/>
  <c r="Y480" i="1"/>
  <c r="I481" i="1"/>
  <c r="J481" i="1"/>
  <c r="K481" i="1"/>
  <c r="L481" i="1"/>
  <c r="M481" i="1"/>
  <c r="N481" i="1"/>
  <c r="O481" i="1"/>
  <c r="P481" i="1"/>
  <c r="Q481" i="1"/>
  <c r="R481" i="1"/>
  <c r="S481" i="1"/>
  <c r="T481" i="1"/>
  <c r="U481" i="1"/>
  <c r="V481" i="1"/>
  <c r="W481" i="1"/>
  <c r="X481" i="1"/>
  <c r="Y481" i="1"/>
  <c r="I482" i="1"/>
  <c r="J482" i="1"/>
  <c r="K482" i="1"/>
  <c r="L482" i="1"/>
  <c r="M482" i="1"/>
  <c r="N482" i="1"/>
  <c r="O482" i="1"/>
  <c r="P482" i="1"/>
  <c r="Q482" i="1"/>
  <c r="R482" i="1"/>
  <c r="S482" i="1"/>
  <c r="T482" i="1"/>
  <c r="U482" i="1"/>
  <c r="V482" i="1"/>
  <c r="W482" i="1"/>
  <c r="X482" i="1"/>
  <c r="Y482" i="1"/>
  <c r="I483" i="1"/>
  <c r="J483" i="1"/>
  <c r="K483" i="1"/>
  <c r="L483" i="1"/>
  <c r="M483" i="1"/>
  <c r="N483" i="1"/>
  <c r="O483" i="1"/>
  <c r="P483" i="1"/>
  <c r="Q483" i="1"/>
  <c r="R483" i="1"/>
  <c r="S483" i="1"/>
  <c r="T483" i="1"/>
  <c r="U483" i="1"/>
  <c r="V483" i="1"/>
  <c r="W483" i="1"/>
  <c r="X483" i="1"/>
  <c r="Y483" i="1"/>
  <c r="I484" i="1"/>
  <c r="J484" i="1"/>
  <c r="K484" i="1"/>
  <c r="L484" i="1"/>
  <c r="M484" i="1"/>
  <c r="N484" i="1"/>
  <c r="O484" i="1"/>
  <c r="P484" i="1"/>
  <c r="Q484" i="1"/>
  <c r="R484" i="1"/>
  <c r="S484" i="1"/>
  <c r="T484" i="1"/>
  <c r="U484" i="1"/>
  <c r="V484" i="1"/>
  <c r="W484" i="1"/>
  <c r="X484" i="1"/>
  <c r="Y484" i="1"/>
  <c r="I485" i="1"/>
  <c r="J485" i="1"/>
  <c r="K485" i="1"/>
  <c r="L485" i="1"/>
  <c r="M485" i="1"/>
  <c r="N485" i="1"/>
  <c r="O485" i="1"/>
  <c r="P485" i="1"/>
  <c r="Q485" i="1"/>
  <c r="R485" i="1"/>
  <c r="S485" i="1"/>
  <c r="T485" i="1"/>
  <c r="U485" i="1"/>
  <c r="V485" i="1"/>
  <c r="W485" i="1"/>
  <c r="X485" i="1"/>
  <c r="Y485" i="1"/>
  <c r="I486" i="1"/>
  <c r="J486" i="1"/>
  <c r="K486" i="1"/>
  <c r="Z486" i="1" s="1"/>
  <c r="L486" i="1"/>
  <c r="M486" i="1"/>
  <c r="N486" i="1"/>
  <c r="O486" i="1"/>
  <c r="P486" i="1"/>
  <c r="Q486" i="1"/>
  <c r="R486" i="1"/>
  <c r="S486" i="1"/>
  <c r="T486" i="1"/>
  <c r="U486" i="1"/>
  <c r="V486" i="1"/>
  <c r="W486" i="1"/>
  <c r="X486" i="1"/>
  <c r="Y486" i="1"/>
  <c r="I487" i="1"/>
  <c r="J487" i="1"/>
  <c r="K487" i="1"/>
  <c r="L487" i="1"/>
  <c r="M487" i="1"/>
  <c r="N487" i="1"/>
  <c r="O487" i="1"/>
  <c r="P487" i="1"/>
  <c r="Q487" i="1"/>
  <c r="R487" i="1"/>
  <c r="S487" i="1"/>
  <c r="T487" i="1"/>
  <c r="U487" i="1"/>
  <c r="V487" i="1"/>
  <c r="W487" i="1"/>
  <c r="X487" i="1"/>
  <c r="Y487" i="1"/>
  <c r="I488" i="1"/>
  <c r="J488" i="1"/>
  <c r="K488" i="1"/>
  <c r="L488" i="1"/>
  <c r="M488" i="1"/>
  <c r="N488" i="1"/>
  <c r="O488" i="1"/>
  <c r="P488" i="1"/>
  <c r="Q488" i="1"/>
  <c r="R488" i="1"/>
  <c r="S488" i="1"/>
  <c r="T488" i="1"/>
  <c r="U488" i="1"/>
  <c r="V488" i="1"/>
  <c r="W488" i="1"/>
  <c r="X488" i="1"/>
  <c r="Y488" i="1"/>
  <c r="I489" i="1"/>
  <c r="J489" i="1"/>
  <c r="K489" i="1"/>
  <c r="L489" i="1"/>
  <c r="M489" i="1"/>
  <c r="N489" i="1"/>
  <c r="O489" i="1"/>
  <c r="P489" i="1"/>
  <c r="Q489" i="1"/>
  <c r="R489" i="1"/>
  <c r="S489" i="1"/>
  <c r="T489" i="1"/>
  <c r="U489" i="1"/>
  <c r="V489" i="1"/>
  <c r="W489" i="1"/>
  <c r="X489" i="1"/>
  <c r="Y489" i="1"/>
  <c r="I490" i="1"/>
  <c r="J490" i="1"/>
  <c r="K490" i="1"/>
  <c r="L490" i="1"/>
  <c r="M490" i="1"/>
  <c r="N490" i="1"/>
  <c r="O490" i="1"/>
  <c r="P490" i="1"/>
  <c r="Q490" i="1"/>
  <c r="R490" i="1"/>
  <c r="S490" i="1"/>
  <c r="T490" i="1"/>
  <c r="U490" i="1"/>
  <c r="V490" i="1"/>
  <c r="W490" i="1"/>
  <c r="X490" i="1"/>
  <c r="Y490" i="1"/>
  <c r="I491" i="1"/>
  <c r="J491" i="1"/>
  <c r="K491" i="1"/>
  <c r="L491" i="1"/>
  <c r="M491" i="1"/>
  <c r="N491" i="1"/>
  <c r="O491" i="1"/>
  <c r="P491" i="1"/>
  <c r="Q491" i="1"/>
  <c r="R491" i="1"/>
  <c r="S491" i="1"/>
  <c r="T491" i="1"/>
  <c r="U491" i="1"/>
  <c r="V491" i="1"/>
  <c r="W491" i="1"/>
  <c r="X491" i="1"/>
  <c r="Y491" i="1"/>
  <c r="I492" i="1"/>
  <c r="J492" i="1"/>
  <c r="K492" i="1"/>
  <c r="L492" i="1"/>
  <c r="M492" i="1"/>
  <c r="N492" i="1"/>
  <c r="O492" i="1"/>
  <c r="P492" i="1"/>
  <c r="Q492" i="1"/>
  <c r="R492" i="1"/>
  <c r="S492" i="1"/>
  <c r="T492" i="1"/>
  <c r="U492" i="1"/>
  <c r="V492" i="1"/>
  <c r="W492" i="1"/>
  <c r="X492" i="1"/>
  <c r="Y492" i="1"/>
  <c r="I493" i="1"/>
  <c r="J493" i="1"/>
  <c r="K493" i="1"/>
  <c r="L493" i="1"/>
  <c r="M493" i="1"/>
  <c r="N493" i="1"/>
  <c r="O493" i="1"/>
  <c r="P493" i="1"/>
  <c r="Q493" i="1"/>
  <c r="R493" i="1"/>
  <c r="S493" i="1"/>
  <c r="T493" i="1"/>
  <c r="U493" i="1"/>
  <c r="V493" i="1"/>
  <c r="W493" i="1"/>
  <c r="X493" i="1"/>
  <c r="Y493" i="1"/>
  <c r="I494" i="1"/>
  <c r="J494" i="1"/>
  <c r="Z494" i="1" s="1"/>
  <c r="K494" i="1"/>
  <c r="L494" i="1"/>
  <c r="M494" i="1"/>
  <c r="N494" i="1"/>
  <c r="O494" i="1"/>
  <c r="P494" i="1"/>
  <c r="Q494" i="1"/>
  <c r="R494" i="1"/>
  <c r="S494" i="1"/>
  <c r="T494" i="1"/>
  <c r="U494" i="1"/>
  <c r="V494" i="1"/>
  <c r="W494" i="1"/>
  <c r="X494" i="1"/>
  <c r="Y494" i="1"/>
  <c r="I495" i="1"/>
  <c r="J495" i="1"/>
  <c r="K495" i="1"/>
  <c r="L495" i="1"/>
  <c r="M495" i="1"/>
  <c r="N495" i="1"/>
  <c r="O495" i="1"/>
  <c r="P495" i="1"/>
  <c r="Q495" i="1"/>
  <c r="R495" i="1"/>
  <c r="S495" i="1"/>
  <c r="T495" i="1"/>
  <c r="U495" i="1"/>
  <c r="V495" i="1"/>
  <c r="W495" i="1"/>
  <c r="X495" i="1"/>
  <c r="Y495" i="1"/>
  <c r="I496" i="1"/>
  <c r="J496" i="1"/>
  <c r="K496" i="1"/>
  <c r="L496" i="1"/>
  <c r="M496" i="1"/>
  <c r="N496" i="1"/>
  <c r="O496" i="1"/>
  <c r="P496" i="1"/>
  <c r="Q496" i="1"/>
  <c r="R496" i="1"/>
  <c r="S496" i="1"/>
  <c r="T496" i="1"/>
  <c r="U496" i="1"/>
  <c r="V496" i="1"/>
  <c r="W496" i="1"/>
  <c r="X496" i="1"/>
  <c r="Y496" i="1"/>
  <c r="I497" i="1"/>
  <c r="J497" i="1"/>
  <c r="K497" i="1"/>
  <c r="L497" i="1"/>
  <c r="M497" i="1"/>
  <c r="N497" i="1"/>
  <c r="O497" i="1"/>
  <c r="P497" i="1"/>
  <c r="Q497" i="1"/>
  <c r="R497" i="1"/>
  <c r="S497" i="1"/>
  <c r="T497" i="1"/>
  <c r="U497" i="1"/>
  <c r="V497" i="1"/>
  <c r="W497" i="1"/>
  <c r="X497" i="1"/>
  <c r="Y497" i="1"/>
  <c r="I498" i="1"/>
  <c r="J498" i="1"/>
  <c r="K498" i="1"/>
  <c r="L498" i="1"/>
  <c r="M498" i="1"/>
  <c r="N498" i="1"/>
  <c r="O498" i="1"/>
  <c r="P498" i="1"/>
  <c r="Q498" i="1"/>
  <c r="R498" i="1"/>
  <c r="S498" i="1"/>
  <c r="T498" i="1"/>
  <c r="U498" i="1"/>
  <c r="V498" i="1"/>
  <c r="W498" i="1"/>
  <c r="X498" i="1"/>
  <c r="Y498" i="1"/>
  <c r="I499" i="1"/>
  <c r="J499" i="1"/>
  <c r="K499" i="1"/>
  <c r="L499" i="1"/>
  <c r="M499" i="1"/>
  <c r="N499" i="1"/>
  <c r="O499" i="1"/>
  <c r="P499" i="1"/>
  <c r="Q499" i="1"/>
  <c r="R499" i="1"/>
  <c r="S499" i="1"/>
  <c r="T499" i="1"/>
  <c r="U499" i="1"/>
  <c r="V499" i="1"/>
  <c r="W499" i="1"/>
  <c r="X499" i="1"/>
  <c r="Y499" i="1"/>
  <c r="I500" i="1"/>
  <c r="J500" i="1"/>
  <c r="K500" i="1"/>
  <c r="L500" i="1"/>
  <c r="M500" i="1"/>
  <c r="N500" i="1"/>
  <c r="O500" i="1"/>
  <c r="P500" i="1"/>
  <c r="Q500" i="1"/>
  <c r="R500" i="1"/>
  <c r="S500" i="1"/>
  <c r="T500" i="1"/>
  <c r="U500" i="1"/>
  <c r="V500" i="1"/>
  <c r="W500" i="1"/>
  <c r="X500" i="1"/>
  <c r="Y500" i="1"/>
  <c r="I501" i="1"/>
  <c r="J501" i="1"/>
  <c r="K501" i="1"/>
  <c r="L501" i="1"/>
  <c r="M501" i="1"/>
  <c r="N501" i="1"/>
  <c r="O501" i="1"/>
  <c r="P501" i="1"/>
  <c r="Q501" i="1"/>
  <c r="R501" i="1"/>
  <c r="S501" i="1"/>
  <c r="T501" i="1"/>
  <c r="U501" i="1"/>
  <c r="V501" i="1"/>
  <c r="W501" i="1"/>
  <c r="X501" i="1"/>
  <c r="Y501" i="1"/>
  <c r="I502" i="1"/>
  <c r="J502" i="1"/>
  <c r="K502" i="1"/>
  <c r="L502" i="1"/>
  <c r="M502" i="1"/>
  <c r="N502" i="1"/>
  <c r="O502" i="1"/>
  <c r="P502" i="1"/>
  <c r="Q502" i="1"/>
  <c r="R502" i="1"/>
  <c r="S502" i="1"/>
  <c r="T502" i="1"/>
  <c r="U502" i="1"/>
  <c r="V502" i="1"/>
  <c r="W502" i="1"/>
  <c r="X502" i="1"/>
  <c r="Y502" i="1"/>
  <c r="I503" i="1"/>
  <c r="J503" i="1"/>
  <c r="K503" i="1"/>
  <c r="L503" i="1"/>
  <c r="M503" i="1"/>
  <c r="N503" i="1"/>
  <c r="O503" i="1"/>
  <c r="P503" i="1"/>
  <c r="Q503" i="1"/>
  <c r="R503" i="1"/>
  <c r="S503" i="1"/>
  <c r="T503" i="1"/>
  <c r="U503" i="1"/>
  <c r="V503" i="1"/>
  <c r="W503" i="1"/>
  <c r="X503" i="1"/>
  <c r="Y503" i="1"/>
  <c r="I448" i="1"/>
  <c r="J448" i="1"/>
  <c r="K448" i="1"/>
  <c r="L448" i="1"/>
  <c r="Z448" i="1" s="1"/>
  <c r="M448" i="1"/>
  <c r="N448" i="1"/>
  <c r="O448" i="1"/>
  <c r="P448" i="1"/>
  <c r="Q448" i="1"/>
  <c r="R448" i="1"/>
  <c r="S448" i="1"/>
  <c r="T448" i="1"/>
  <c r="U448" i="1"/>
  <c r="V448" i="1"/>
  <c r="W448" i="1"/>
  <c r="X448" i="1"/>
  <c r="Y448" i="1"/>
  <c r="I449" i="1"/>
  <c r="J449" i="1"/>
  <c r="K449" i="1"/>
  <c r="Z449" i="1" s="1"/>
  <c r="L449" i="1"/>
  <c r="M449" i="1"/>
  <c r="N449" i="1"/>
  <c r="O449" i="1"/>
  <c r="P449" i="1"/>
  <c r="Q449" i="1"/>
  <c r="R449" i="1"/>
  <c r="S449" i="1"/>
  <c r="T449" i="1"/>
  <c r="U449" i="1"/>
  <c r="V449" i="1"/>
  <c r="W449" i="1"/>
  <c r="X449" i="1"/>
  <c r="Y449" i="1"/>
  <c r="I450" i="1"/>
  <c r="J450" i="1"/>
  <c r="K450" i="1"/>
  <c r="L450" i="1"/>
  <c r="M450" i="1"/>
  <c r="N450" i="1"/>
  <c r="O450" i="1"/>
  <c r="P450" i="1"/>
  <c r="Q450" i="1"/>
  <c r="R450" i="1"/>
  <c r="S450" i="1"/>
  <c r="T450" i="1"/>
  <c r="U450" i="1"/>
  <c r="V450" i="1"/>
  <c r="W450" i="1"/>
  <c r="X450" i="1"/>
  <c r="Y450" i="1"/>
  <c r="I451" i="1"/>
  <c r="J451" i="1"/>
  <c r="K451" i="1"/>
  <c r="L451" i="1"/>
  <c r="M451" i="1"/>
  <c r="N451" i="1"/>
  <c r="O451" i="1"/>
  <c r="P451" i="1"/>
  <c r="Q451" i="1"/>
  <c r="R451" i="1"/>
  <c r="S451" i="1"/>
  <c r="T451" i="1"/>
  <c r="U451" i="1"/>
  <c r="V451" i="1"/>
  <c r="W451" i="1"/>
  <c r="X451" i="1"/>
  <c r="Y451" i="1"/>
  <c r="I452" i="1"/>
  <c r="J452" i="1"/>
  <c r="K452" i="1"/>
  <c r="L452" i="1"/>
  <c r="M452" i="1"/>
  <c r="N452" i="1"/>
  <c r="O452" i="1"/>
  <c r="P452" i="1"/>
  <c r="Q452" i="1"/>
  <c r="R452" i="1"/>
  <c r="S452" i="1"/>
  <c r="T452" i="1"/>
  <c r="U452" i="1"/>
  <c r="V452" i="1"/>
  <c r="W452" i="1"/>
  <c r="X452" i="1"/>
  <c r="Y452" i="1"/>
  <c r="I453" i="1"/>
  <c r="J453" i="1"/>
  <c r="K453" i="1"/>
  <c r="L453" i="1"/>
  <c r="M453" i="1"/>
  <c r="N453" i="1"/>
  <c r="O453" i="1"/>
  <c r="P453" i="1"/>
  <c r="Q453" i="1"/>
  <c r="R453" i="1"/>
  <c r="S453" i="1"/>
  <c r="T453" i="1"/>
  <c r="U453" i="1"/>
  <c r="V453" i="1"/>
  <c r="W453" i="1"/>
  <c r="X453" i="1"/>
  <c r="Y453" i="1"/>
  <c r="I454" i="1"/>
  <c r="J454" i="1"/>
  <c r="K454" i="1"/>
  <c r="L454" i="1"/>
  <c r="M454" i="1"/>
  <c r="N454" i="1"/>
  <c r="O454" i="1"/>
  <c r="P454" i="1"/>
  <c r="Q454" i="1"/>
  <c r="R454" i="1"/>
  <c r="S454" i="1"/>
  <c r="T454" i="1"/>
  <c r="U454" i="1"/>
  <c r="V454" i="1"/>
  <c r="W454" i="1"/>
  <c r="X454" i="1"/>
  <c r="Y454" i="1"/>
  <c r="I455" i="1"/>
  <c r="J455" i="1"/>
  <c r="K455" i="1"/>
  <c r="L455" i="1"/>
  <c r="M455" i="1"/>
  <c r="N455" i="1"/>
  <c r="O455" i="1"/>
  <c r="P455" i="1"/>
  <c r="Q455" i="1"/>
  <c r="R455" i="1"/>
  <c r="S455" i="1"/>
  <c r="T455" i="1"/>
  <c r="U455" i="1"/>
  <c r="V455" i="1"/>
  <c r="W455" i="1"/>
  <c r="X455" i="1"/>
  <c r="Y455" i="1"/>
  <c r="I456" i="1"/>
  <c r="J456" i="1"/>
  <c r="K456" i="1"/>
  <c r="L456" i="1"/>
  <c r="M456" i="1"/>
  <c r="N456" i="1"/>
  <c r="O456" i="1"/>
  <c r="P456" i="1"/>
  <c r="Q456" i="1"/>
  <c r="R456" i="1"/>
  <c r="S456" i="1"/>
  <c r="T456" i="1"/>
  <c r="U456" i="1"/>
  <c r="V456" i="1"/>
  <c r="W456" i="1"/>
  <c r="X456" i="1"/>
  <c r="Y456" i="1"/>
  <c r="I457" i="1"/>
  <c r="J457" i="1"/>
  <c r="K457" i="1"/>
  <c r="L457" i="1"/>
  <c r="M457" i="1"/>
  <c r="N457" i="1"/>
  <c r="O457" i="1"/>
  <c r="P457" i="1"/>
  <c r="Q457" i="1"/>
  <c r="R457" i="1"/>
  <c r="S457" i="1"/>
  <c r="T457" i="1"/>
  <c r="U457" i="1"/>
  <c r="V457" i="1"/>
  <c r="W457" i="1"/>
  <c r="X457" i="1"/>
  <c r="Y457" i="1"/>
  <c r="I458" i="1"/>
  <c r="J458" i="1"/>
  <c r="K458" i="1"/>
  <c r="L458" i="1"/>
  <c r="M458" i="1"/>
  <c r="N458" i="1"/>
  <c r="O458" i="1"/>
  <c r="P458" i="1"/>
  <c r="Q458" i="1"/>
  <c r="R458" i="1"/>
  <c r="S458" i="1"/>
  <c r="T458" i="1"/>
  <c r="U458" i="1"/>
  <c r="V458" i="1"/>
  <c r="W458" i="1"/>
  <c r="X458" i="1"/>
  <c r="Y458" i="1"/>
  <c r="AA448" i="1"/>
  <c r="AB448" i="1"/>
  <c r="AA449" i="1"/>
  <c r="AB449" i="1"/>
  <c r="AA450" i="1"/>
  <c r="AB450" i="1"/>
  <c r="AA451" i="1"/>
  <c r="AB451" i="1"/>
  <c r="AA452" i="1"/>
  <c r="AB452" i="1"/>
  <c r="AA453" i="1"/>
  <c r="AB453" i="1"/>
  <c r="AA454" i="1"/>
  <c r="AB454" i="1"/>
  <c r="AA455" i="1"/>
  <c r="AB455" i="1"/>
  <c r="AA456" i="1"/>
  <c r="AB456" i="1"/>
  <c r="Z457" i="1"/>
  <c r="AA457" i="1"/>
  <c r="AB457" i="1"/>
  <c r="AA458" i="1"/>
  <c r="AB458" i="1"/>
  <c r="AA459" i="1"/>
  <c r="AB459" i="1"/>
  <c r="AA460" i="1"/>
  <c r="AB460" i="1"/>
  <c r="AA461" i="1"/>
  <c r="AB461" i="1"/>
  <c r="AA462" i="1"/>
  <c r="AB462" i="1"/>
  <c r="AA463" i="1"/>
  <c r="AB463" i="1"/>
  <c r="AA464" i="1"/>
  <c r="AB464" i="1"/>
  <c r="AA465" i="1"/>
  <c r="AB465" i="1"/>
  <c r="AA466" i="1"/>
  <c r="AB466" i="1"/>
  <c r="AA467" i="1"/>
  <c r="AB467" i="1"/>
  <c r="AA468" i="1"/>
  <c r="AB468" i="1"/>
  <c r="AA469" i="1"/>
  <c r="AB469" i="1"/>
  <c r="AA470" i="1"/>
  <c r="AB470" i="1"/>
  <c r="AA471" i="1"/>
  <c r="AB471" i="1"/>
  <c r="AA472" i="1"/>
  <c r="AB472" i="1"/>
  <c r="AA473" i="1"/>
  <c r="AB473" i="1"/>
  <c r="AA474" i="1"/>
  <c r="AB474" i="1"/>
  <c r="AA475" i="1"/>
  <c r="AB475" i="1"/>
  <c r="AA476" i="1"/>
  <c r="AB476" i="1"/>
  <c r="AA477" i="1"/>
  <c r="AB477" i="1"/>
  <c r="AA478" i="1"/>
  <c r="AB478" i="1"/>
  <c r="AA479" i="1"/>
  <c r="AB479" i="1"/>
  <c r="AA480" i="1"/>
  <c r="AB480" i="1"/>
  <c r="AA481" i="1"/>
  <c r="AB481" i="1"/>
  <c r="AA482" i="1"/>
  <c r="AB482" i="1"/>
  <c r="AA483" i="1"/>
  <c r="AB483" i="1"/>
  <c r="AA484" i="1"/>
  <c r="AB484" i="1"/>
  <c r="AA485" i="1"/>
  <c r="AB485" i="1"/>
  <c r="AA486" i="1"/>
  <c r="AB486" i="1"/>
  <c r="AA487" i="1"/>
  <c r="AB487" i="1"/>
  <c r="AA488" i="1"/>
  <c r="AB488" i="1"/>
  <c r="AA489" i="1"/>
  <c r="AB489" i="1"/>
  <c r="AA490" i="1"/>
  <c r="AB490" i="1"/>
  <c r="AA491" i="1"/>
  <c r="AB491" i="1"/>
  <c r="AA492" i="1"/>
  <c r="AB492" i="1"/>
  <c r="AA493" i="1"/>
  <c r="AB493" i="1"/>
  <c r="AA494" i="1"/>
  <c r="AB494" i="1"/>
  <c r="AA495" i="1"/>
  <c r="AB495" i="1"/>
  <c r="AA496" i="1"/>
  <c r="AB496" i="1"/>
  <c r="AA497" i="1"/>
  <c r="AB497" i="1"/>
  <c r="AA498" i="1"/>
  <c r="AB498" i="1"/>
  <c r="AA499" i="1"/>
  <c r="AB499" i="1"/>
  <c r="AA500" i="1"/>
  <c r="AB500" i="1"/>
  <c r="AA501" i="1"/>
  <c r="AB501" i="1"/>
  <c r="AA502" i="1"/>
  <c r="AB502" i="1"/>
  <c r="AA503" i="1"/>
  <c r="AB503" i="1"/>
  <c r="AB447" i="1"/>
  <c r="AA447" i="1"/>
  <c r="Y447" i="1"/>
  <c r="X447" i="1"/>
  <c r="W447" i="1"/>
  <c r="V447" i="1"/>
  <c r="U447" i="1"/>
  <c r="T447" i="1"/>
  <c r="S447" i="1"/>
  <c r="R447" i="1"/>
  <c r="Q447" i="1"/>
  <c r="P447" i="1"/>
  <c r="O447" i="1"/>
  <c r="N447" i="1"/>
  <c r="M447" i="1"/>
  <c r="L447" i="1"/>
  <c r="K447" i="1"/>
  <c r="J447" i="1"/>
  <c r="I447" i="1"/>
  <c r="AB446" i="1"/>
  <c r="AA446" i="1"/>
  <c r="Y446" i="1"/>
  <c r="X446" i="1"/>
  <c r="W446" i="1"/>
  <c r="V446" i="1"/>
  <c r="U446" i="1"/>
  <c r="T446" i="1"/>
  <c r="S446" i="1"/>
  <c r="R446" i="1"/>
  <c r="Q446" i="1"/>
  <c r="P446" i="1"/>
  <c r="O446" i="1"/>
  <c r="N446" i="1"/>
  <c r="M446" i="1"/>
  <c r="L446" i="1"/>
  <c r="K446" i="1"/>
  <c r="J446" i="1"/>
  <c r="I446" i="1"/>
  <c r="AB445" i="1"/>
  <c r="AA445" i="1"/>
  <c r="Y445" i="1"/>
  <c r="X445" i="1"/>
  <c r="W445" i="1"/>
  <c r="V445" i="1"/>
  <c r="U445" i="1"/>
  <c r="T445" i="1"/>
  <c r="S445" i="1"/>
  <c r="R445" i="1"/>
  <c r="Q445" i="1"/>
  <c r="P445" i="1"/>
  <c r="O445" i="1"/>
  <c r="N445" i="1"/>
  <c r="M445" i="1"/>
  <c r="L445" i="1"/>
  <c r="K445" i="1"/>
  <c r="J445" i="1"/>
  <c r="I445" i="1"/>
  <c r="AB444" i="1"/>
  <c r="AA444" i="1"/>
  <c r="Y444" i="1"/>
  <c r="X444" i="1"/>
  <c r="W444" i="1"/>
  <c r="V444" i="1"/>
  <c r="U444" i="1"/>
  <c r="T444" i="1"/>
  <c r="S444" i="1"/>
  <c r="R444" i="1"/>
  <c r="Q444" i="1"/>
  <c r="P444" i="1"/>
  <c r="O444" i="1"/>
  <c r="N444" i="1"/>
  <c r="M444" i="1"/>
  <c r="L444" i="1"/>
  <c r="K444" i="1"/>
  <c r="J444" i="1"/>
  <c r="I444" i="1"/>
  <c r="Z444" i="1" s="1"/>
  <c r="AB443" i="1"/>
  <c r="AA443" i="1"/>
  <c r="Y443" i="1"/>
  <c r="X443" i="1"/>
  <c r="W443" i="1"/>
  <c r="V443" i="1"/>
  <c r="U443" i="1"/>
  <c r="T443" i="1"/>
  <c r="S443" i="1"/>
  <c r="R443" i="1"/>
  <c r="Q443" i="1"/>
  <c r="P443" i="1"/>
  <c r="O443" i="1"/>
  <c r="N443" i="1"/>
  <c r="M443" i="1"/>
  <c r="L443" i="1"/>
  <c r="K443" i="1"/>
  <c r="J443" i="1"/>
  <c r="Z443" i="1" s="1"/>
  <c r="I443" i="1"/>
  <c r="AB442" i="1"/>
  <c r="AA442" i="1"/>
  <c r="Y442" i="1"/>
  <c r="X442" i="1"/>
  <c r="W442" i="1"/>
  <c r="V442" i="1"/>
  <c r="U442" i="1"/>
  <c r="T442" i="1"/>
  <c r="S442" i="1"/>
  <c r="R442" i="1"/>
  <c r="Q442" i="1"/>
  <c r="P442" i="1"/>
  <c r="O442" i="1"/>
  <c r="N442" i="1"/>
  <c r="M442" i="1"/>
  <c r="L442" i="1"/>
  <c r="K442" i="1"/>
  <c r="J442" i="1"/>
  <c r="I442" i="1"/>
  <c r="AB441" i="1"/>
  <c r="AA441" i="1"/>
  <c r="Y441" i="1"/>
  <c r="X441" i="1"/>
  <c r="W441" i="1"/>
  <c r="V441" i="1"/>
  <c r="U441" i="1"/>
  <c r="T441" i="1"/>
  <c r="S441" i="1"/>
  <c r="R441" i="1"/>
  <c r="Q441" i="1"/>
  <c r="P441" i="1"/>
  <c r="O441" i="1"/>
  <c r="N441" i="1"/>
  <c r="M441" i="1"/>
  <c r="L441" i="1"/>
  <c r="K441" i="1"/>
  <c r="J441" i="1"/>
  <c r="I441" i="1"/>
  <c r="AB440" i="1"/>
  <c r="AA440" i="1"/>
  <c r="Y440" i="1"/>
  <c r="X440" i="1"/>
  <c r="W440" i="1"/>
  <c r="V440" i="1"/>
  <c r="U440" i="1"/>
  <c r="T440" i="1"/>
  <c r="S440" i="1"/>
  <c r="R440" i="1"/>
  <c r="Q440" i="1"/>
  <c r="P440" i="1"/>
  <c r="O440" i="1"/>
  <c r="N440" i="1"/>
  <c r="M440" i="1"/>
  <c r="L440" i="1"/>
  <c r="K440" i="1"/>
  <c r="J440" i="1"/>
  <c r="I440" i="1"/>
  <c r="AB439" i="1"/>
  <c r="AA439" i="1"/>
  <c r="Y439" i="1"/>
  <c r="X439" i="1"/>
  <c r="W439" i="1"/>
  <c r="V439" i="1"/>
  <c r="U439" i="1"/>
  <c r="T439" i="1"/>
  <c r="S439" i="1"/>
  <c r="R439" i="1"/>
  <c r="Q439" i="1"/>
  <c r="P439" i="1"/>
  <c r="O439" i="1"/>
  <c r="N439" i="1"/>
  <c r="M439" i="1"/>
  <c r="L439" i="1"/>
  <c r="K439" i="1"/>
  <c r="J439" i="1"/>
  <c r="I439" i="1"/>
  <c r="AB438" i="1"/>
  <c r="AA438" i="1"/>
  <c r="Y438" i="1"/>
  <c r="X438" i="1"/>
  <c r="W438" i="1"/>
  <c r="V438" i="1"/>
  <c r="U438" i="1"/>
  <c r="T438" i="1"/>
  <c r="S438" i="1"/>
  <c r="R438" i="1"/>
  <c r="Q438" i="1"/>
  <c r="P438" i="1"/>
  <c r="O438" i="1"/>
  <c r="N438" i="1"/>
  <c r="M438" i="1"/>
  <c r="L438" i="1"/>
  <c r="K438" i="1"/>
  <c r="J438" i="1"/>
  <c r="Z438" i="1" s="1"/>
  <c r="I438" i="1"/>
  <c r="AB437" i="1"/>
  <c r="AA437" i="1"/>
  <c r="Y437" i="1"/>
  <c r="X437" i="1"/>
  <c r="W437" i="1"/>
  <c r="V437" i="1"/>
  <c r="U437" i="1"/>
  <c r="T437" i="1"/>
  <c r="S437" i="1"/>
  <c r="R437" i="1"/>
  <c r="Q437" i="1"/>
  <c r="P437" i="1"/>
  <c r="O437" i="1"/>
  <c r="N437" i="1"/>
  <c r="M437" i="1"/>
  <c r="L437" i="1"/>
  <c r="K437" i="1"/>
  <c r="J437" i="1"/>
  <c r="I437" i="1"/>
  <c r="AB436" i="1"/>
  <c r="AA436" i="1"/>
  <c r="Y436" i="1"/>
  <c r="X436" i="1"/>
  <c r="W436" i="1"/>
  <c r="V436" i="1"/>
  <c r="U436" i="1"/>
  <c r="T436" i="1"/>
  <c r="S436" i="1"/>
  <c r="R436" i="1"/>
  <c r="Q436" i="1"/>
  <c r="P436" i="1"/>
  <c r="O436" i="1"/>
  <c r="N436" i="1"/>
  <c r="M436" i="1"/>
  <c r="L436" i="1"/>
  <c r="K436" i="1"/>
  <c r="J436" i="1"/>
  <c r="I436" i="1"/>
  <c r="AB435" i="1"/>
  <c r="AA435" i="1"/>
  <c r="Y435" i="1"/>
  <c r="X435" i="1"/>
  <c r="W435" i="1"/>
  <c r="V435" i="1"/>
  <c r="U435" i="1"/>
  <c r="T435" i="1"/>
  <c r="S435" i="1"/>
  <c r="R435" i="1"/>
  <c r="Q435" i="1"/>
  <c r="P435" i="1"/>
  <c r="O435" i="1"/>
  <c r="N435" i="1"/>
  <c r="M435" i="1"/>
  <c r="L435" i="1"/>
  <c r="K435" i="1"/>
  <c r="J435" i="1"/>
  <c r="I435" i="1"/>
  <c r="AB434" i="1"/>
  <c r="AA434" i="1"/>
  <c r="Y434" i="1"/>
  <c r="X434" i="1"/>
  <c r="W434" i="1"/>
  <c r="V434" i="1"/>
  <c r="U434" i="1"/>
  <c r="T434" i="1"/>
  <c r="S434" i="1"/>
  <c r="R434" i="1"/>
  <c r="Q434" i="1"/>
  <c r="P434" i="1"/>
  <c r="O434" i="1"/>
  <c r="N434" i="1"/>
  <c r="M434" i="1"/>
  <c r="L434" i="1"/>
  <c r="K434" i="1"/>
  <c r="J434" i="1"/>
  <c r="I434" i="1"/>
  <c r="AB433" i="1"/>
  <c r="AA433" i="1"/>
  <c r="Y433" i="1"/>
  <c r="X433" i="1"/>
  <c r="W433" i="1"/>
  <c r="V433" i="1"/>
  <c r="U433" i="1"/>
  <c r="T433" i="1"/>
  <c r="S433" i="1"/>
  <c r="R433" i="1"/>
  <c r="Q433" i="1"/>
  <c r="P433" i="1"/>
  <c r="O433" i="1"/>
  <c r="N433" i="1"/>
  <c r="M433" i="1"/>
  <c r="L433" i="1"/>
  <c r="K433" i="1"/>
  <c r="J433" i="1"/>
  <c r="I433" i="1"/>
  <c r="AB432" i="1"/>
  <c r="AA432" i="1"/>
  <c r="Y432" i="1"/>
  <c r="X432" i="1"/>
  <c r="W432" i="1"/>
  <c r="V432" i="1"/>
  <c r="U432" i="1"/>
  <c r="T432" i="1"/>
  <c r="S432" i="1"/>
  <c r="R432" i="1"/>
  <c r="Q432" i="1"/>
  <c r="P432" i="1"/>
  <c r="O432" i="1"/>
  <c r="N432" i="1"/>
  <c r="M432" i="1"/>
  <c r="L432" i="1"/>
  <c r="K432" i="1"/>
  <c r="J432" i="1"/>
  <c r="I432" i="1"/>
  <c r="AB431" i="1"/>
  <c r="AA431" i="1"/>
  <c r="Y431" i="1"/>
  <c r="X431" i="1"/>
  <c r="W431" i="1"/>
  <c r="V431" i="1"/>
  <c r="U431" i="1"/>
  <c r="T431" i="1"/>
  <c r="S431" i="1"/>
  <c r="R431" i="1"/>
  <c r="Q431" i="1"/>
  <c r="P431" i="1"/>
  <c r="O431" i="1"/>
  <c r="N431" i="1"/>
  <c r="M431" i="1"/>
  <c r="L431" i="1"/>
  <c r="K431" i="1"/>
  <c r="J431" i="1"/>
  <c r="I431" i="1"/>
  <c r="AB430" i="1"/>
  <c r="AA430" i="1"/>
  <c r="Y430" i="1"/>
  <c r="X430" i="1"/>
  <c r="W430" i="1"/>
  <c r="V430" i="1"/>
  <c r="U430" i="1"/>
  <c r="T430" i="1"/>
  <c r="S430" i="1"/>
  <c r="R430" i="1"/>
  <c r="Q430" i="1"/>
  <c r="P430" i="1"/>
  <c r="O430" i="1"/>
  <c r="N430" i="1"/>
  <c r="M430" i="1"/>
  <c r="L430" i="1"/>
  <c r="K430" i="1"/>
  <c r="J430" i="1"/>
  <c r="I430" i="1"/>
  <c r="AB429" i="1"/>
  <c r="AA429" i="1"/>
  <c r="Y429" i="1"/>
  <c r="X429" i="1"/>
  <c r="W429" i="1"/>
  <c r="V429" i="1"/>
  <c r="U429" i="1"/>
  <c r="T429" i="1"/>
  <c r="S429" i="1"/>
  <c r="R429" i="1"/>
  <c r="Q429" i="1"/>
  <c r="P429" i="1"/>
  <c r="O429" i="1"/>
  <c r="N429" i="1"/>
  <c r="M429" i="1"/>
  <c r="L429" i="1"/>
  <c r="K429" i="1"/>
  <c r="J429" i="1"/>
  <c r="I429" i="1"/>
  <c r="AB428" i="1"/>
  <c r="AA428" i="1"/>
  <c r="Y428" i="1"/>
  <c r="X428" i="1"/>
  <c r="W428" i="1"/>
  <c r="V428" i="1"/>
  <c r="U428" i="1"/>
  <c r="T428" i="1"/>
  <c r="S428" i="1"/>
  <c r="R428" i="1"/>
  <c r="Q428" i="1"/>
  <c r="P428" i="1"/>
  <c r="O428" i="1"/>
  <c r="N428" i="1"/>
  <c r="M428" i="1"/>
  <c r="L428" i="1"/>
  <c r="K428" i="1"/>
  <c r="J428" i="1"/>
  <c r="I428" i="1"/>
  <c r="AB427" i="1"/>
  <c r="AA427" i="1"/>
  <c r="Y427" i="1"/>
  <c r="X427" i="1"/>
  <c r="W427" i="1"/>
  <c r="V427" i="1"/>
  <c r="U427" i="1"/>
  <c r="T427" i="1"/>
  <c r="S427" i="1"/>
  <c r="R427" i="1"/>
  <c r="Q427" i="1"/>
  <c r="P427" i="1"/>
  <c r="O427" i="1"/>
  <c r="N427" i="1"/>
  <c r="M427" i="1"/>
  <c r="L427" i="1"/>
  <c r="K427" i="1"/>
  <c r="J427" i="1"/>
  <c r="Z427" i="1" s="1"/>
  <c r="I427" i="1"/>
  <c r="AB426" i="1"/>
  <c r="AA426" i="1"/>
  <c r="Y426" i="1"/>
  <c r="X426" i="1"/>
  <c r="W426" i="1"/>
  <c r="V426" i="1"/>
  <c r="U426" i="1"/>
  <c r="T426" i="1"/>
  <c r="S426" i="1"/>
  <c r="R426" i="1"/>
  <c r="Q426" i="1"/>
  <c r="P426" i="1"/>
  <c r="O426" i="1"/>
  <c r="N426" i="1"/>
  <c r="M426" i="1"/>
  <c r="L426" i="1"/>
  <c r="K426" i="1"/>
  <c r="J426" i="1"/>
  <c r="I426" i="1"/>
  <c r="AB425" i="1"/>
  <c r="AA425" i="1"/>
  <c r="Y425" i="1"/>
  <c r="X425" i="1"/>
  <c r="W425" i="1"/>
  <c r="V425" i="1"/>
  <c r="U425" i="1"/>
  <c r="T425" i="1"/>
  <c r="S425" i="1"/>
  <c r="R425" i="1"/>
  <c r="Q425" i="1"/>
  <c r="P425" i="1"/>
  <c r="O425" i="1"/>
  <c r="N425" i="1"/>
  <c r="M425" i="1"/>
  <c r="L425" i="1"/>
  <c r="K425" i="1"/>
  <c r="J425" i="1"/>
  <c r="Z425" i="1" s="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Z408" i="1" s="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Z395" i="1" s="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547" i="1" l="1"/>
  <c r="Z548" i="1"/>
  <c r="Z546" i="1"/>
  <c r="Z545" i="1"/>
  <c r="Z541" i="1"/>
  <c r="Z542" i="1"/>
  <c r="Z543" i="1"/>
  <c r="Z540" i="1"/>
  <c r="Z544" i="1"/>
  <c r="Z532" i="1"/>
  <c r="Z533" i="1"/>
  <c r="Z534" i="1"/>
  <c r="Z527" i="1"/>
  <c r="Z528" i="1"/>
  <c r="Z523" i="1"/>
  <c r="Z526" i="1"/>
  <c r="Z531" i="1"/>
  <c r="Z529" i="1"/>
  <c r="Z524" i="1"/>
  <c r="Z530" i="1"/>
  <c r="Z521" i="1"/>
  <c r="Z522" i="1"/>
  <c r="Z513" i="1"/>
  <c r="Z515" i="1"/>
  <c r="Z516" i="1"/>
  <c r="Z514" i="1"/>
  <c r="Z517" i="1"/>
  <c r="Z518" i="1"/>
  <c r="Z511" i="1"/>
  <c r="Z509" i="1"/>
  <c r="Z512" i="1"/>
  <c r="Z510" i="1"/>
  <c r="Z506" i="1"/>
  <c r="Z507" i="1"/>
  <c r="Z505" i="1"/>
  <c r="Z503" i="1"/>
  <c r="Z496" i="1"/>
  <c r="Z482" i="1"/>
  <c r="Z501" i="1"/>
  <c r="Z502" i="1"/>
  <c r="Z493" i="1"/>
  <c r="Z488" i="1"/>
  <c r="Z487" i="1"/>
  <c r="Z495" i="1"/>
  <c r="Z500" i="1"/>
  <c r="Z497" i="1"/>
  <c r="Z485" i="1"/>
  <c r="Z492" i="1"/>
  <c r="Z498" i="1"/>
  <c r="Z499" i="1"/>
  <c r="Z490" i="1"/>
  <c r="Z484" i="1"/>
  <c r="Z491" i="1"/>
  <c r="Z489" i="1"/>
  <c r="Z483" i="1"/>
  <c r="Z481" i="1"/>
  <c r="Z480" i="1"/>
  <c r="Z477" i="1"/>
  <c r="Z476" i="1"/>
  <c r="Z475" i="1"/>
  <c r="Z473" i="1"/>
  <c r="Z472" i="1"/>
  <c r="Z471" i="1"/>
  <c r="Z469" i="1"/>
  <c r="Z468" i="1"/>
  <c r="Z467" i="1"/>
  <c r="Z465" i="1"/>
  <c r="Z464" i="1"/>
  <c r="Z463" i="1"/>
  <c r="Z461" i="1"/>
  <c r="Z458" i="1"/>
  <c r="Z455" i="1"/>
  <c r="Z456" i="1"/>
  <c r="Z453" i="1"/>
  <c r="Z454" i="1"/>
  <c r="Z452" i="1"/>
  <c r="Z451" i="1"/>
  <c r="Z450" i="1"/>
  <c r="Z446" i="1"/>
  <c r="Z447" i="1"/>
  <c r="Z445" i="1"/>
  <c r="Z441" i="1"/>
  <c r="Z442" i="1"/>
  <c r="Z440" i="1"/>
  <c r="Z435" i="1"/>
  <c r="Z436" i="1"/>
  <c r="Z439" i="1"/>
  <c r="Z437" i="1"/>
  <c r="Z433" i="1"/>
  <c r="Z432" i="1"/>
  <c r="Z430" i="1"/>
  <c r="Z428" i="1"/>
  <c r="Z431" i="1"/>
  <c r="Z426" i="1"/>
  <c r="Z434" i="1"/>
  <c r="Z429" i="1"/>
  <c r="Z424" i="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AA83" i="1" l="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X160" i="1"/>
  <c r="Y160" i="1"/>
  <c r="AA160" i="1"/>
  <c r="Z16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<sst xmlns="http://schemas.openxmlformats.org/spreadsheetml/2006/main" count="4106" uniqueCount="2399">
  <si>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</si>
  <si>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</si>
  <si>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</si>
  <si>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</si>
  <si>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</si>
  <si>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</si>
  <si>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</si>
  <si>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</si>
  <si>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</si>
  <si>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</si>
  <si>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</si>
  <si>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</si>
  <si>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</si>
  <si>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</si>
  <si>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</si>
  <si>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</si>
  <si>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</si>
  <si>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</si>
  <si>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</si>
  <si>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</si>
  <si>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</si>
  <si>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</si>
  <si>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</si>
  <si>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</si>
  <si>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</si>
  <si>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</si>
  <si>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</si>
  <si>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</si>
  <si>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</si>
  <si>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</si>
  <si>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</si>
  <si>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</si>
  <si>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</si>
  <si>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</si>
  <si>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</si>
  <si>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</si>
  <si>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</si>
  <si>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</si>
  <si>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</si>
  <si>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</si>
  <si>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</si>
  <si>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</si>
  <si>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</si>
  <si>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</si>
  <si>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</si>
  <si>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</si>
  <si>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</si>
  <si>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</si>
  <si>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</si>
  <si>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</si>
  <si>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</si>
  <si>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</si>
  <si>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</si>
  <si>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</si>
  <si>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</si>
  <si>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</si>
  <si>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</si>
  <si>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</si>
  <si>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</si>
  <si>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</si>
  <si>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</si>
  <si>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</si>
  <si>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</si>
  <si>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</si>
  <si>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</si>
  <si>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</si>
  <si>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</si>
  <si>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</si>
  <si>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</si>
  <si>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</si>
  <si>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</si>
  <si>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</si>
  <si>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</si>
  <si>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</si>
  <si>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</si>
  <si>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</si>
  <si>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</si>
  <si>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</si>
  <si>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</si>
  <si>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</si>
  <si>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</si>
  <si>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</si>
  <si>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</si>
  <si>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</si>
  <si>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</si>
  <si>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</si>
  <si>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</si>
  <si>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</si>
  <si>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</si>
  <si>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</si>
  <si>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</si>
  <si>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</si>
  <si>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</si>
  <si>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</si>
  <si>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</si>
  <si>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</si>
  <si>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</si>
  <si>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</si>
  <si>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</si>
  <si>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</si>
  <si>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</si>
  <si>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</si>
  <si>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</si>
  <si>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</si>
  <si>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</si>
  <si>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</si>
  <si>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</si>
  <si>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</si>
  <si>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</si>
  <si>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</si>
  <si>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</si>
  <si>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</si>
  <si>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</si>
  <si>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</si>
  <si>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</si>
  <si>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</si>
  <si>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</si>
  <si>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</si>
  <si>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</si>
  <si>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</si>
  <si>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</si>
  <si>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</si>
  <si>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</si>
  <si>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</si>
  <si>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</si>
  <si>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</si>
  <si>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</si>
  <si>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</si>
  <si>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</si>
  <si>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</si>
  <si>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</si>
  <si>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</si>
  <si>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</si>
  <si>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</si>
  <si>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</si>
  <si>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</si>
  <si>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</si>
  <si>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</si>
  <si>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</si>
  <si>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</si>
  <si>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</si>
  <si>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</si>
  <si>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</si>
  <si>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</si>
  <si>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</si>
  <si>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</si>
  <si>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</si>
  <si>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</si>
  <si>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</si>
  <si>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</si>
  <si>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</si>
  <si>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</si>
  <si>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</si>
  <si>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</si>
  <si>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</si>
  <si>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</si>
  <si>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</si>
  <si>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</si>
  <si>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</si>
  <si>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</si>
  <si>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</si>
  <si>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</si>
  <si>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</si>
  <si>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</si>
  <si>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</si>
  <si>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</si>
  <si>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</si>
  <si>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</si>
  <si>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</si>
  <si>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</si>
  <si>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</si>
  <si>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</si>
  <si>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</si>
  <si>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</si>
  <si>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</si>
  <si>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</si>
  <si>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</si>
  <si>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</si>
  <si>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</si>
  <si>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</si>
  <si>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</si>
  <si>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</si>
  <si>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</si>
  <si>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</si>
  <si>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</si>
  <si>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</si>
  <si>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</si>
  <si>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</si>
  <si>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</si>
  <si>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</si>
  <si>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</si>
  <si>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</si>
  <si>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</si>
  <si>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</si>
  <si>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</si>
  <si>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</si>
  <si>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</si>
  <si>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</si>
  <si>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</si>
  <si>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</si>
  <si>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</si>
  <si>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</si>
  <si>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</si>
  <si>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</si>
  <si>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</si>
  <si>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</si>
  <si>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</si>
  <si>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</si>
  <si>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</si>
  <si>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</si>
  <si>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</si>
  <si>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</si>
  <si>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</si>
  <si>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</si>
  <si>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</si>
  <si>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</si>
  <si>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</si>
  <si>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</si>
  <si>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</si>
  <si>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</si>
  <si>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</si>
  <si>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</si>
  <si>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</si>
  <si>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</si>
  <si>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</si>
  <si>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</si>
  <si>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</si>
  <si>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</si>
  <si>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</si>
  <si>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</si>
  <si>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</si>
  <si>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</si>
  <si>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</si>
  <si>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</si>
  <si>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</si>
  <si>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</si>
  <si>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</si>
  <si>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</si>
  <si>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</si>
  <si>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</si>
  <si>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</si>
  <si>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</si>
  <si>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</si>
  <si>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</si>
  <si>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</si>
  <si>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</si>
  <si>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</si>
  <si>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</si>
  <si>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</si>
  <si>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</si>
  <si>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</si>
  <si>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</si>
  <si>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</si>
  <si>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</si>
  <si>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</si>
  <si>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</si>
  <si>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</si>
  <si>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</si>
  <si>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</si>
  <si>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</si>
  <si>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</si>
  <si>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</si>
  <si>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</si>
  <si>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</si>
  <si>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</si>
  <si>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</si>
  <si>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</si>
  <si>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</si>
  <si>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</si>
  <si>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</si>
  <si>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</si>
  <si>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</si>
  <si>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</si>
  <si>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</si>
  <si>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</si>
  <si>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</si>
  <si>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</si>
  <si>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</si>
  <si>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</si>
  <si>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</si>
  <si>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</si>
  <si>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</si>
  <si>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</si>
  <si>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</si>
  <si>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</si>
  <si>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</si>
  <si>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</si>
  <si>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</si>
  <si>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</si>
  <si>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</si>
  <si>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</si>
  <si>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</si>
  <si>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</si>
  <si>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</si>
  <si>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</si>
  <si>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</si>
  <si>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</si>
  <si>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</si>
  <si>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</si>
  <si>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</si>
  <si>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</si>
  <si>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</si>
  <si>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</si>
  <si>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</si>
  <si>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</si>
  <si>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</si>
  <si>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</si>
  <si>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</si>
  <si>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</si>
  <si>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</si>
  <si>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</si>
  <si>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</si>
  <si>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</si>
  <si>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</si>
  <si>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</si>
  <si>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</si>
  <si>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</si>
  <si>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</si>
  <si>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</si>
  <si>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</si>
  <si>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</si>
  <si>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</si>
  <si>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</si>
  <si>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</si>
  <si>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</si>
  <si>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</si>
  <si>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</si>
  <si>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</si>
  <si>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</si>
  <si>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</si>
  <si>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</si>
  <si>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</si>
  <si>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</si>
  <si>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</si>
  <si>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</si>
  <si>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</si>
  <si>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</si>
  <si>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</si>
  <si>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</si>
  <si>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</si>
  <si>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</si>
  <si>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</si>
  <si>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</si>
  <si>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</si>
  <si>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</si>
  <si>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</si>
  <si>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</si>
  <si>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</si>
  <si>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</si>
  <si>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</si>
  <si>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</si>
  <si>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</si>
  <si>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</si>
  <si>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</si>
  <si>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</si>
  <si>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</si>
  <si>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</si>
  <si>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</si>
  <si>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</si>
  <si>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</si>
  <si>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</si>
  <si>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</si>
  <si>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</si>
  <si>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</si>
  <si>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</si>
  <si>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</si>
  <si>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</si>
  <si>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</si>
  <si>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</si>
  <si>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</si>
  <si>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</si>
  <si>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</si>
  <si>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</si>
  <si>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</si>
  <si>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</si>
  <si>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</si>
  <si>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</si>
  <si>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</si>
  <si>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</si>
  <si>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</si>
  <si>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</si>
  <si>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</si>
  <si>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</si>
  <si>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</si>
  <si>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</si>
  <si>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</si>
  <si>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</si>
  <si>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</si>
  <si>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</si>
  <si>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</si>
  <si>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</si>
  <si>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</si>
  <si>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</si>
  <si>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</si>
  <si>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</si>
  <si>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</si>
  <si>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</si>
  <si>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</si>
  <si>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</si>
  <si>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</si>
  <si>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</si>
  <si>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</si>
  <si>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</si>
  <si>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</si>
  <si>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</si>
  <si>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</si>
  <si>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</si>
  <si>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</si>
  <si>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</si>
  <si>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</si>
  <si>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</si>
  <si>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</si>
  <si>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</si>
  <si>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</si>
  <si>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</si>
  <si>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</si>
  <si>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</si>
  <si>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</si>
  <si>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</si>
  <si>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</si>
  <si>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</si>
  <si>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</si>
  <si>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</si>
  <si>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</si>
  <si>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</si>
  <si>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</si>
  <si>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</si>
  <si>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</si>
  <si>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</si>
  <si>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</si>
  <si>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</si>
  <si>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</si>
  <si>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</si>
  <si>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</si>
  <si>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</si>
  <si>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</si>
  <si>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</si>
  <si>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</si>
  <si>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</si>
  <si>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</si>
  <si>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</si>
  <si>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</si>
  <si>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</si>
  <si>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</si>
  <si>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</si>
  <si>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</si>
  <si>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</si>
  <si>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</si>
  <si>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</si>
  <si>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</si>
  <si>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</si>
  <si>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</si>
  <si>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</si>
  <si>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</si>
  <si>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</si>
  <si>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</si>
  <si>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</si>
  <si>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</si>
  <si>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</si>
  <si>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</si>
  <si>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</si>
  <si>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</si>
  <si>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</si>
  <si>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</si>
  <si>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</si>
  <si>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</si>
  <si>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</si>
  <si>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</si>
  <si>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</si>
  <si>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</si>
  <si>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</si>
  <si>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</si>
  <si>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</si>
  <si>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</si>
  <si>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</si>
  <si>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</si>
  <si>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</si>
  <si>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</si>
  <si>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</si>
  <si>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</si>
  <si>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</si>
  <si>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</si>
  <si>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</si>
  <si>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</si>
  <si>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</si>
  <si>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</si>
  <si>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</si>
  <si>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</si>
  <si>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</si>
  <si>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</si>
  <si>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</si>
  <si>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</si>
  <si>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</si>
  <si>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</si>
  <si>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</si>
  <si>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</si>
  <si>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</si>
  <si>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</si>
  <si>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</si>
  <si>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</si>
  <si>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</si>
  <si>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</si>
  <si>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</si>
  <si>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</si>
  <si>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</si>
  <si>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</si>
  <si>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</si>
  <si>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</si>
  <si>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</si>
  <si>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</si>
  <si>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</si>
  <si>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</si>
  <si>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</si>
  <si>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</si>
  <si>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</si>
  <si>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</si>
  <si>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</si>
  <si>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</si>
  <si>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</si>
  <si>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</si>
  <si>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</si>
  <si>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</si>
  <si>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</si>
  <si>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</si>
  <si>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</si>
  <si>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</si>
  <si>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</si>
  <si>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</si>
  <si>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</si>
  <si>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</si>
  <si>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</si>
  <si>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</si>
  <si>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</si>
  <si>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</si>
  <si>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</si>
  <si>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</si>
  <si>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</si>
  <si>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</si>
  <si>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</si>
  <si>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</si>
  <si>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</si>
  <si>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</si>
  <si>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</si>
  <si>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</si>
  <si>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</si>
  <si>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</si>
  <si>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</si>
  <si>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</si>
  <si>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</si>
  <si>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</si>
  <si>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</si>
  <si>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</si>
  <si>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</si>
  <si>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</si>
  <si>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</si>
  <si>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</si>
  <si>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</si>
  <si>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</si>
  <si>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</si>
  <si>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</si>
  <si>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</si>
  <si>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</si>
  <si>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</si>
  <si>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</si>
  <si>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</si>
  <si>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</si>
  <si>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</si>
  <si>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</si>
  <si>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</si>
  <si>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</si>
  <si>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</si>
  <si>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</si>
  <si>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</si>
  <si>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</si>
  <si>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</si>
  <si>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</si>
  <si>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</si>
  <si>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</si>
  <si>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</si>
  <si>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</si>
  <si>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</si>
  <si>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</si>
  <si>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</si>
  <si>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</si>
  <si>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</si>
  <si>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</si>
  <si>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</si>
  <si>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</si>
  <si>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</si>
  <si>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</si>
  <si>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</si>
  <si>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</si>
  <si>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</si>
  <si>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</si>
  <si>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</si>
  <si>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</si>
  <si>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</si>
  <si>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</si>
  <si>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</si>
  <si>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</si>
  <si>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</si>
  <si>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</si>
  <si>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</si>
  <si>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</si>
  <si>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</si>
  <si>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</si>
  <si>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</si>
  <si>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</si>
  <si>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</si>
  <si>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</si>
  <si>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</si>
  <si>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</si>
  <si>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</si>
  <si>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</si>
  <si>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</si>
  <si>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</si>
  <si>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</si>
  <si>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</si>
  <si>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</si>
  <si>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</si>
  <si>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</si>
  <si>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</si>
  <si>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</si>
  <si>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</si>
  <si>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</si>
  <si>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</si>
  <si>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</si>
  <si>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</si>
  <si>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</si>
  <si>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</si>
  <si>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</si>
  <si>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</si>
  <si>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</si>
  <si>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</si>
  <si>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</si>
  <si>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</si>
  <si>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</si>
  <si>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</si>
  <si>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</si>
  <si>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</si>
  <si>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</si>
  <si>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</si>
  <si>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</si>
  <si>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</si>
  <si>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</si>
  <si>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</si>
  <si>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</si>
  <si>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</si>
  <si>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</si>
  <si>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</si>
  <si>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</si>
  <si>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</si>
  <si>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</si>
  <si>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</si>
  <si>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</si>
  <si>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</si>
  <si>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</si>
  <si>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</si>
  <si>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</si>
  <si>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</si>
  <si>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</si>
  <si>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</si>
  <si>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</si>
  <si>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</si>
  <si>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</si>
  <si>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</si>
  <si>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</si>
  <si>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</si>
  <si>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</si>
  <si>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</si>
  <si>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</si>
  <si>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</si>
  <si>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</si>
  <si>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</si>
  <si>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</si>
  <si>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</si>
  <si>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</si>
  <si>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</si>
  <si>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</si>
  <si>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</si>
  <si>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</si>
  <si>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</si>
  <si>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</si>
  <si>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</si>
  <si>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</si>
  <si>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</si>
  <si>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</si>
  <si>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</si>
  <si>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</si>
  <si>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</si>
  <si>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</si>
  <si>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</si>
  <si>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</si>
  <si>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</si>
  <si>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</si>
  <si>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</si>
  <si>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</si>
  <si>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</si>
  <si>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</si>
  <si>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</si>
  <si>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</si>
  <si>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</si>
  <si>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</si>
  <si>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</si>
  <si>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</si>
  <si>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</si>
  <si>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</si>
  <si>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</si>
  <si>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</si>
  <si>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</si>
  <si>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</si>
  <si>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</si>
  <si>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</si>
  <si>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</si>
  <si>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</si>
  <si>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</si>
  <si>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</si>
  <si>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</si>
  <si>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</si>
  <si>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</si>
  <si>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</si>
  <si>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</si>
  <si>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</si>
  <si>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</si>
  <si>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</si>
  <si>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</si>
  <si>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</si>
  <si>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</si>
  <si>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</si>
  <si>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</si>
  <si>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</si>
  <si>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</si>
  <si>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</si>
  <si>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</si>
  <si>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</si>
  <si>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</si>
  <si>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</si>
  <si>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</si>
  <si>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</si>
  <si>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</si>
  <si>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</si>
  <si>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</si>
  <si>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</si>
  <si>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</si>
  <si>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</si>
  <si>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</si>
  <si>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</si>
  <si>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</si>
  <si>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</si>
  <si>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</si>
  <si>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</si>
  <si>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</si>
  <si>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</si>
  <si>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</si>
  <si>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</si>
  <si>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</si>
  <si>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</si>
  <si>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</si>
  <si>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</si>
  <si>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</si>
  <si>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</si>
  <si>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</si>
  <si>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</si>
  <si>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</si>
  <si>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</si>
  <si>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</si>
  <si>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</si>
  <si>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</si>
  <si>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</si>
  <si>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</si>
  <si>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</si>
  <si>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</si>
  <si>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</si>
  <si>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</si>
  <si>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</si>
  <si>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</si>
  <si>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</si>
  <si>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</si>
  <si>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</si>
  <si>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</si>
  <si>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</si>
  <si>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</si>
  <si>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</si>
  <si>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</si>
  <si>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</si>
  <si>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</si>
  <si>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</si>
  <si>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</si>
  <si>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</si>
  <si>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</si>
  <si>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</si>
  <si>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</si>
  <si>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</si>
  <si>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</si>
  <si>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</si>
  <si>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</si>
  <si>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</si>
  <si>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</si>
  <si>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</si>
  <si>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</si>
  <si>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</si>
  <si>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</si>
  <si>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</si>
  <si>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</si>
  <si>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</si>
  <si>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</si>
  <si>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</si>
  <si>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</si>
  <si>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</si>
  <si>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</si>
  <si>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</si>
  <si>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</si>
  <si>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</si>
  <si>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</si>
  <si>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</si>
  <si>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</si>
  <si>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</si>
  <si>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</si>
  <si>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</si>
  <si>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</si>
  <si>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</si>
  <si>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</si>
  <si>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</si>
  <si>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</si>
  <si>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</si>
  <si>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</si>
  <si>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</si>
  <si>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</si>
  <si>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</si>
  <si>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</si>
  <si>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</si>
  <si>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</si>
  <si>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</si>
  <si>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</si>
  <si>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</si>
  <si>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</si>
  <si>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</si>
  <si>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</si>
  <si>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</si>
  <si>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</si>
  <si>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</si>
  <si>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</si>
  <si>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</si>
  <si>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</si>
  <si>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</si>
  <si>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</si>
  <si>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</si>
  <si>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</si>
  <si>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</si>
  <si>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</si>
  <si>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</si>
  <si>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</si>
  <si>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</si>
  <si>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</si>
  <si>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</si>
  <si>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</si>
  <si>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</si>
  <si>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</si>
  <si>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</si>
  <si>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</si>
  <si>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</si>
  <si>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</si>
  <si>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</si>
  <si>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</si>
  <si>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</si>
  <si>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</si>
  <si>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</si>
  <si>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</si>
  <si>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</si>
  <si>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</si>
  <si>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</si>
  <si>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</si>
  <si>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</si>
  <si>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</si>
  <si>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</si>
  <si>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</si>
  <si>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</si>
  <si>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</si>
  <si>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</si>
  <si>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</si>
  <si>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</si>
  <si>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</si>
  <si>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</si>
  <si>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</si>
  <si>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</si>
  <si>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</si>
  <si>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</si>
  <si>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</si>
  <si>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</si>
  <si>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</si>
  <si>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</si>
  <si>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</si>
  <si>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</si>
  <si>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</si>
  <si>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</si>
  <si>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</si>
  <si>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</si>
  <si>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</si>
  <si>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</si>
  <si>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</si>
  <si>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</si>
  <si>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</si>
  <si>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</si>
  <si>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</si>
  <si>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</si>
  <si>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</si>
  <si>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</si>
  <si>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</si>
  <si>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</si>
  <si>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</si>
  <si>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</si>
  <si>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</si>
  <si>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</si>
  <si>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</si>
  <si>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</si>
  <si>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</si>
  <si>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</si>
  <si>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</si>
  <si>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</si>
  <si>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</si>
  <si>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</si>
  <si>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</si>
  <si>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</si>
  <si>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</si>
  <si>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</si>
  <si>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</si>
  <si>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</si>
  <si>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</si>
  <si>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</si>
  <si>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</si>
  <si>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</si>
  <si>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</si>
  <si>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</si>
  <si>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</si>
  <si>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</si>
  <si>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</si>
  <si>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</si>
  <si>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</si>
  <si>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</si>
  <si>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</si>
  <si>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</si>
  <si>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</si>
  <si>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</si>
  <si>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</si>
  <si>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</si>
  <si>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</si>
  <si>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</si>
  <si>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</si>
  <si>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</si>
  <si>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</si>
  <si>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</si>
  <si>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</si>
  <si>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</si>
  <si>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</si>
  <si>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</si>
  <si>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</si>
  <si>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</si>
  <si>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</si>
  <si>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</si>
  <si>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</si>
  <si>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</si>
  <si>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</si>
  <si>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</si>
  <si>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</si>
  <si>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</si>
  <si>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</si>
  <si>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</si>
  <si>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</si>
  <si>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</si>
  <si>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</si>
  <si>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</si>
  <si>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</si>
  <si>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</si>
  <si>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</si>
  <si>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</si>
  <si>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</si>
  <si>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</si>
  <si>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</si>
  <si>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</si>
  <si>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</si>
  <si>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</si>
  <si>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</si>
  <si>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</si>
  <si>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</si>
  <si>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</si>
  <si>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</si>
  <si>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</si>
  <si>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</si>
  <si>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</si>
  <si>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</si>
  <si>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</si>
  <si>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</si>
  <si>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</si>
  <si>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</si>
  <si>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</si>
  <si>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</si>
  <si>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</si>
  <si>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</si>
  <si>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</si>
  <si>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</si>
  <si>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</si>
  <si>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</si>
  <si>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</si>
  <si>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</si>
  <si>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</si>
  <si>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</si>
  <si>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</si>
  <si>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</si>
  <si>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</si>
  <si>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</si>
  <si>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</si>
  <si>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</si>
  <si>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</si>
  <si>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</si>
  <si>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</si>
  <si>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</si>
  <si>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</si>
  <si>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</si>
  <si>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</si>
  <si>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</si>
  <si>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</si>
  <si>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</si>
  <si>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</si>
  <si>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</si>
  <si>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</si>
  <si>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</si>
  <si>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</si>
  <si>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</si>
  <si>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</si>
  <si>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</si>
  <si>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</si>
  <si>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</si>
  <si>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</si>
  <si>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</si>
  <si>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</si>
  <si>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</si>
  <si>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</si>
  <si>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</si>
  <si>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</si>
  <si>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</si>
  <si>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</si>
  <si>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</si>
  <si>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</si>
  <si>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</si>
  <si>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</si>
  <si>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</si>
  <si>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</si>
  <si>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</si>
  <si>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</si>
  <si>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</si>
  <si>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</si>
  <si>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</si>
  <si>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</si>
  <si>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</si>
  <si>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</si>
  <si>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</si>
  <si>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</si>
  <si>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</si>
  <si>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</si>
  <si>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</si>
  <si>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</si>
  <si>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</si>
  <si>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</si>
  <si>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</si>
  <si>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</si>
  <si>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</si>
  <si>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</si>
  <si>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</si>
  <si>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</si>
  <si>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</si>
  <si>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</si>
  <si>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</si>
  <si>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</si>
  <si>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</si>
  <si>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</si>
  <si>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</si>
  <si>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</si>
  <si>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</si>
  <si>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</si>
  <si>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</si>
  <si>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</si>
  <si>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</si>
  <si>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</si>
  <si>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</si>
  <si>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</si>
  <si>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</si>
  <si>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</si>
  <si>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</si>
  <si>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</si>
  <si>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</si>
  <si>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</si>
  <si>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</si>
  <si>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</si>
  <si>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</si>
  <si>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</si>
  <si>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</si>
  <si>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</si>
  <si>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</si>
  <si>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</si>
  <si>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</si>
  <si>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</si>
  <si>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</si>
  <si>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</si>
  <si>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</si>
  <si>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</si>
  <si>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</si>
  <si>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</si>
  <si>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</si>
  <si>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</si>
  <si>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</si>
  <si>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</si>
  <si>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</si>
  <si>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</si>
  <si>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</si>
  <si>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</si>
  <si>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</si>
  <si>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</si>
  <si>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</si>
  <si>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</si>
  <si>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</si>
  <si>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</si>
  <si>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</si>
  <si>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</si>
  <si>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</si>
  <si>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</si>
  <si>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</si>
  <si>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</si>
  <si>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</si>
  <si>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</si>
  <si>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</si>
  <si>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</si>
  <si>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</si>
  <si>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</si>
  <si>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</si>
  <si>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</si>
  <si>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</si>
  <si>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</si>
  <si>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</si>
  <si>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</si>
  <si>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</si>
  <si>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</si>
  <si>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</si>
  <si>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</si>
  <si>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</si>
  <si>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</si>
  <si>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</si>
  <si>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</si>
  <si>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</si>
  <si>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</si>
  <si>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</si>
  <si>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</si>
  <si>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</si>
  <si>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</si>
  <si>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</si>
  <si>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</si>
  <si>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</si>
  <si>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</si>
  <si>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</si>
  <si>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</si>
  <si>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</si>
  <si>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</si>
  <si>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</si>
  <si>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</si>
  <si>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</si>
  <si>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</si>
  <si>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</si>
  <si>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</si>
  <si>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</si>
  <si>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</si>
  <si>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</si>
  <si>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</si>
  <si>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</si>
  <si>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</si>
  <si>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</si>
  <si>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</si>
  <si>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</si>
  <si>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</si>
  <si>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</si>
  <si>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</si>
  <si>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</si>
  <si>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</si>
  <si>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</si>
  <si>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</si>
  <si>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</si>
  <si>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</si>
  <si>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</si>
  <si>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</si>
  <si>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</si>
  <si>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</si>
  <si>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</si>
  <si>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</si>
  <si>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</si>
  <si>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</si>
  <si>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</si>
  <si>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</si>
  <si>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</si>
  <si>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</si>
  <si>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</si>
  <si>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</si>
  <si>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</si>
  <si>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</si>
  <si>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</si>
  <si>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</si>
  <si>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</si>
  <si>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</si>
  <si>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</si>
  <si>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</si>
  <si>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</si>
  <si>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</si>
  <si>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</si>
  <si>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</si>
  <si>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</si>
  <si>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</si>
  <si>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</si>
  <si>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</si>
  <si>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</si>
  <si>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</si>
  <si>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</si>
  <si>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</si>
  <si>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</si>
  <si>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</si>
  <si>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</si>
  <si>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</si>
  <si>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</si>
  <si>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</si>
  <si>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</si>
  <si>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</si>
  <si>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</si>
  <si>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</si>
  <si>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</si>
  <si>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</si>
  <si>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</si>
  <si>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</si>
  <si>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</si>
  <si>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</si>
  <si>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</si>
  <si>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</si>
  <si>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</si>
  <si>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</si>
  <si>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</si>
  <si>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</si>
  <si>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</si>
  <si>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</si>
  <si>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</si>
  <si>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</si>
  <si>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</si>
  <si>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</si>
  <si>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</si>
  <si>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</si>
  <si>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</si>
  <si>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</si>
  <si>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</si>
  <si>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</si>
  <si>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</si>
  <si>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</si>
  <si>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</si>
  <si>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</si>
  <si>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</si>
  <si>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</si>
  <si>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</si>
  <si>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</si>
  <si>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</si>
  <si>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</si>
  <si>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</si>
  <si>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</si>
  <si>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</si>
  <si>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</si>
  <si>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</si>
  <si>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</si>
  <si>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</si>
  <si>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</si>
  <si>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</si>
  <si>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</si>
  <si>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</si>
  <si>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</si>
  <si>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</si>
  <si>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</si>
  <si>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</si>
  <si>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</si>
  <si>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</si>
  <si>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</si>
  <si>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</si>
  <si>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</si>
  <si>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</si>
  <si>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</si>
  <si>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</si>
  <si>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</si>
  <si>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</si>
  <si>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</si>
  <si>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</si>
  <si>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</si>
  <si>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</si>
  <si>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</si>
  <si>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</si>
  <si>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</si>
  <si>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</si>
  <si>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</si>
  <si>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</si>
  <si>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</si>
  <si>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</si>
  <si>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</si>
  <si>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</si>
  <si>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</si>
  <si>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</si>
  <si>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</si>
  <si>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</si>
  <si>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</si>
  <si>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</si>
  <si>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</si>
  <si>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</si>
  <si>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</si>
  <si>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</si>
  <si>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</si>
  <si>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</si>
  <si>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</si>
  <si>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</si>
  <si>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</si>
  <si>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</si>
  <si>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</si>
  <si>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</si>
  <si>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</si>
  <si>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</si>
  <si>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</si>
  <si>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</si>
  <si>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</si>
  <si>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</si>
  <si>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</si>
  <si>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</si>
  <si>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</si>
  <si>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</si>
  <si>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</si>
  <si>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</si>
  <si>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</si>
  <si>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</si>
  <si>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</si>
  <si>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</si>
  <si>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</si>
  <si>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</si>
  <si>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</si>
  <si>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</si>
  <si>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</si>
  <si>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</si>
  <si>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</si>
  <si>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</si>
  <si>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</si>
  <si>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</si>
  <si>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</si>
  <si>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</si>
  <si>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</si>
  <si>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</si>
  <si>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</si>
  <si>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</si>
  <si>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</si>
  <si>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</si>
  <si>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</si>
  <si>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</si>
  <si>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</si>
  <si>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</si>
  <si>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</si>
  <si>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</si>
  <si>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</si>
  <si>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</si>
  <si>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</si>
  <si>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</si>
  <si>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</si>
  <si>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</si>
  <si>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</si>
  <si>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</si>
  <si>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</si>
  <si>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</si>
  <si>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</si>
  <si>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</si>
  <si>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</si>
  <si>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</si>
  <si>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</si>
  <si>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</si>
  <si>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</si>
  <si>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</si>
  <si>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</si>
  <si>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</si>
  <si>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</si>
  <si>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</si>
  <si>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</si>
  <si>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</si>
  <si>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</si>
  <si>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</si>
  <si>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</si>
  <si>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</si>
  <si>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</si>
  <si>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</si>
  <si>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</si>
  <si>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</si>
  <si>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</si>
  <si>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</si>
  <si>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</si>
  <si>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</si>
  <si>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</si>
  <si>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</si>
  <si>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</si>
  <si>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</si>
  <si>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</si>
  <si>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</si>
  <si>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</si>
  <si>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</si>
  <si>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</si>
  <si>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</si>
  <si>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</si>
  <si>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</si>
  <si>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</si>
  <si>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</si>
  <si>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</si>
  <si>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</si>
  <si>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</si>
  <si>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</si>
  <si>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</si>
  <si>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</si>
  <si>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</si>
  <si>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</si>
  <si>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</si>
  <si>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</si>
  <si>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</si>
  <si>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</si>
  <si>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</si>
  <si>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</si>
  <si>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</si>
  <si>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</si>
  <si>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</si>
  <si>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</si>
  <si>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</si>
  <si>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</si>
  <si>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</si>
  <si>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</si>
  <si>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</si>
  <si>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</si>
  <si>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</si>
  <si>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</si>
  <si>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</si>
  <si>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</si>
  <si>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</si>
  <si>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</si>
  <si>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</si>
  <si>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</si>
  <si>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</si>
  <si>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</si>
  <si>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</si>
  <si>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</si>
  <si>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</si>
  <si>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</si>
  <si>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</si>
  <si>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</si>
  <si>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</si>
  <si>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</si>
  <si>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</si>
  <si>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</si>
  <si>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</si>
  <si>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</si>
  <si>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</si>
  <si>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</si>
  <si>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</si>
  <si>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</si>
  <si>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</si>
  <si>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</si>
  <si>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</si>
  <si>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</si>
  <si>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</si>
  <si>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</si>
  <si>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</si>
  <si>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</si>
  <si>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</si>
  <si>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</si>
  <si>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</si>
  <si>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</si>
  <si>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</si>
  <si>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</si>
  <si>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</si>
  <si>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</si>
  <si>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</si>
  <si>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</si>
  <si>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</si>
  <si>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</si>
  <si>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</si>
  <si>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</si>
  <si>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</si>
  <si>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</si>
  <si>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</si>
  <si>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</si>
  <si>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</si>
  <si>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</si>
  <si>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</si>
  <si>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</si>
  <si>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</si>
  <si>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</si>
  <si>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</si>
  <si>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</si>
  <si>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</si>
  <si>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</si>
  <si>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</si>
  <si>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</si>
  <si>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</si>
  <si>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</si>
  <si>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</si>
  <si>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</si>
  <si>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</si>
  <si>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</si>
  <si>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</si>
  <si>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</si>
  <si>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</si>
  <si>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</si>
  <si>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</si>
  <si>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</si>
  <si>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</si>
  <si>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</si>
  <si>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</si>
  <si>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</si>
  <si>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</si>
  <si>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</si>
  <si>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</si>
  <si>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</si>
  <si>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</si>
  <si>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</si>
  <si>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</si>
  <si>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</si>
  <si>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</si>
  <si>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</si>
  <si>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</si>
  <si>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</si>
  <si>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</si>
  <si>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</si>
  <si>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</si>
  <si>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</si>
  <si>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</si>
  <si>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</si>
  <si>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</si>
  <si>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</si>
  <si>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</si>
  <si>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</si>
  <si>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</si>
  <si>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</si>
  <si>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</si>
  <si>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</si>
  <si>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</si>
  <si>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</si>
  <si>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</si>
  <si>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</si>
  <si>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</si>
  <si>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</si>
  <si>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</si>
  <si>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</si>
  <si>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</si>
  <si>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</si>
  <si>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</si>
  <si>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</si>
  <si>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</si>
  <si>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</si>
  <si>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</si>
  <si>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</si>
  <si>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</si>
  <si>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</si>
  <si>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</si>
  <si>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</si>
  <si>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</si>
  <si>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</si>
  <si>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</si>
  <si>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</si>
  <si>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</si>
  <si>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</si>
  <si>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</si>
  <si>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</si>
  <si>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</si>
  <si>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</si>
  <si>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</si>
  <si>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</si>
  <si>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</si>
  <si>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</si>
  <si>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</si>
  <si>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</si>
  <si>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</si>
  <si>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</si>
  <si>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</si>
  <si>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</si>
  <si>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</si>
  <si>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</si>
  <si>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</si>
  <si>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</si>
  <si>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</si>
  <si>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</si>
  <si>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</si>
  <si>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</si>
  <si>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</si>
  <si>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</si>
  <si>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</si>
  <si>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</si>
  <si>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</si>
  <si>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</si>
  <si>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</si>
  <si>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</si>
  <si>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</si>
  <si>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</si>
  <si>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</si>
  <si>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</si>
  <si>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</si>
  <si>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</si>
  <si>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</si>
  <si>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</si>
  <si>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</si>
  <si>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</si>
  <si>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</si>
  <si>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</si>
  <si>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</si>
  <si>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</si>
  <si>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</si>
  <si>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</si>
  <si>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</si>
  <si>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</si>
  <si>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</si>
  <si>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</si>
  <si>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</si>
  <si>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</si>
  <si>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</si>
  <si>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</si>
  <si>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</si>
  <si>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</si>
  <si>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</si>
  <si>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</si>
  <si>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</si>
  <si>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</si>
  <si>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</si>
  <si>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</si>
  <si>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</si>
  <si>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</si>
  <si>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</si>
  <si>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</si>
  <si>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</si>
  <si>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</si>
  <si>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</si>
  <si>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</si>
  <si>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</si>
  <si>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</si>
  <si>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</si>
  <si>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</si>
  <si>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</si>
  <si>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</si>
  <si>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</si>
  <si>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</si>
  <si>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</si>
  <si>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</si>
  <si>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</si>
  <si>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</si>
  <si>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</si>
  <si>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</si>
  <si>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</si>
  <si>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</si>
  <si>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</si>
  <si>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</si>
  <si>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</si>
  <si>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</si>
  <si>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</si>
  <si>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</si>
  <si>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</si>
  <si>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</si>
  <si>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</si>
  <si>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</si>
  <si>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</si>
  <si>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</si>
  <si>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</si>
  <si>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</si>
  <si>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</si>
  <si>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</si>
  <si>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</si>
  <si>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</si>
  <si>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</si>
  <si>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</si>
  <si>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</si>
  <si>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</si>
  <si>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</si>
  <si>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</si>
  <si>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</si>
  <si>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</si>
  <si>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</si>
  <si>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</si>
  <si>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</si>
  <si>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</si>
  <si>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</si>
  <si>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</si>
  <si>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</si>
  <si>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</si>
  <si>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</si>
  <si>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</si>
  <si>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</si>
  <si>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</si>
  <si>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</si>
  <si>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</si>
  <si>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</si>
  <si>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</si>
  <si>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</si>
  <si>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</si>
  <si>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</si>
  <si>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</si>
  <si>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</si>
  <si>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</si>
  <si>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</si>
  <si>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</si>
  <si>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</si>
  <si>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</si>
  <si>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</si>
  <si>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</si>
  <si>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</si>
  <si>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</si>
  <si>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</si>
  <si>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</si>
  <si>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</si>
  <si>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</si>
  <si>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</si>
  <si>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</si>
  <si>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</si>
  <si>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</si>
  <si>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</si>
  <si>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</si>
  <si>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</si>
  <si>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</si>
  <si>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</si>
  <si>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</si>
  <si>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</si>
  <si>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</si>
  <si>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</si>
  <si>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</si>
  <si>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</si>
  <si>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</si>
  <si>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</si>
  <si>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</si>
  <si>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</si>
  <si>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</si>
  <si>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</si>
  <si>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</si>
  <si>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</si>
  <si>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</si>
  <si>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</si>
  <si>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</si>
  <si>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</si>
  <si>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</si>
  <si>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</si>
  <si>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</si>
  <si>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</si>
  <si>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</si>
  <si>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</si>
  <si>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</si>
  <si>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</si>
  <si>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</si>
  <si>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</si>
  <si>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</si>
  <si>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</si>
  <si>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</si>
  <si>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</si>
  <si>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</si>
  <si>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</si>
  <si>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</si>
  <si>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</si>
  <si>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</si>
  <si>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</si>
  <si>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</si>
  <si>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</si>
  <si>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</si>
  <si>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</si>
  <si>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</si>
  <si>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</si>
  <si>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</si>
  <si>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</si>
  <si>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</si>
  <si>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</si>
  <si>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</si>
  <si>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</si>
  <si>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</si>
  <si>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</si>
  <si>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</si>
  <si>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</si>
  <si>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</si>
  <si>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</si>
  <si>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</si>
  <si>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</si>
  <si>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</si>
  <si>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</si>
  <si>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</si>
  <si>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</si>
  <si>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</si>
  <si>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</si>
  <si>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</si>
  <si>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</si>
  <si>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</si>
  <si>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</si>
  <si>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</si>
  <si>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</si>
  <si>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</si>
  <si>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</si>
  <si>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</si>
  <si>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</si>
  <si>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</si>
  <si>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</si>
  <si>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</si>
  <si>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</si>
  <si>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</si>
  <si>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</si>
  <si>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</si>
  <si>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</si>
  <si>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</si>
  <si>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</si>
  <si>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</si>
  <si>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</si>
  <si>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</si>
  <si>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</si>
  <si>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</si>
  <si>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</si>
  <si>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</si>
  <si>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</si>
  <si>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</si>
  <si>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</si>
  <si>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</si>
  <si>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</si>
  <si>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</si>
  <si>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</si>
  <si>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</si>
  <si>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</si>
  <si>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</si>
  <si>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</si>
  <si>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</si>
  <si>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</si>
  <si>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</si>
  <si>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</si>
  <si>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</si>
  <si>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</si>
  <si>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</si>
  <si>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</si>
  <si>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</si>
  <si>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</si>
  <si>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</si>
  <si>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</si>
  <si>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</si>
  <si>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</si>
  <si>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</si>
  <si>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</si>
  <si>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</si>
  <si>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</si>
  <si>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</si>
  <si>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</si>
  <si>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</si>
  <si>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</si>
  <si>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</si>
  <si>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</si>
  <si>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</si>
  <si>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</si>
  <si>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</si>
  <si>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</si>
  <si>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</si>
  <si>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</si>
  <si>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</si>
  <si>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</si>
  <si>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</si>
  <si>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</si>
  <si>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</si>
  <si>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</si>
  <si>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</si>
  <si>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</si>
  <si>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</si>
  <si>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</si>
  <si>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</si>
  <si>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</si>
  <si>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</si>
  <si>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</si>
  <si>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</si>
  <si>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</si>
  <si>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</si>
  <si>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</si>
  <si>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</si>
  <si>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</si>
  <si>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</si>
  <si>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</si>
  <si>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</si>
  <si>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</si>
  <si>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</si>
  <si>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</si>
  <si>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</si>
  <si>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</si>
  <si>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</si>
  <si>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</si>
  <si>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</si>
  <si>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</si>
  <si>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</si>
  <si>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</si>
  <si>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</si>
  <si>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</si>
  <si>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</si>
  <si>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</si>
  <si>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</si>
  <si>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</si>
  <si>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</si>
  <si>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</si>
  <si>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</si>
  <si>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</si>
  <si>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</si>
  <si>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</si>
  <si>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</si>
  <si>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</si>
  <si>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</si>
  <si>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</si>
  <si>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</si>
  <si>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</si>
  <si>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</si>
  <si>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</si>
  <si>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</si>
  <si>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</si>
  <si>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</si>
  <si>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</si>
  <si>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</si>
  <si>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</si>
  <si>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</si>
  <si>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</si>
  <si>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</si>
  <si>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</si>
  <si>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</si>
  <si>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</si>
  <si>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</si>
  <si>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</si>
  <si>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</si>
  <si>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</si>
  <si>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</si>
  <si>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</si>
  <si>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</si>
  <si>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</si>
  <si>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</si>
  <si>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</si>
  <si>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</si>
  <si>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</si>
  <si>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</si>
  <si>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</si>
  <si>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</si>
  <si>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</si>
  <si>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</si>
  <si>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</si>
  <si>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</si>
  <si>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</si>
  <si>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</si>
  <si>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</si>
  <si>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</si>
  <si>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</si>
  <si>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</si>
  <si>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</si>
  <si>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</si>
  <si>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</si>
  <si>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</si>
  <si>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</si>
  <si>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</si>
  <si>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</si>
  <si>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</si>
  <si>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</si>
  <si>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</si>
  <si>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</si>
  <si>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</si>
  <si>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</si>
  <si>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</si>
  <si>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</si>
  <si>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</si>
  <si>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</si>
  <si>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</si>
  <si>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</si>
  <si>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</si>
  <si>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</si>
  <si>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</si>
  <si>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</si>
  <si>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</si>
  <si>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</si>
  <si>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</si>
  <si>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</si>
  <si>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</si>
  <si>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</si>
  <si>
    <t>smartmall@facens.br</t>
  </si>
  <si>
    <t>Gabriel Zonta da Costa</t>
  </si>
  <si>
    <t>mini Fab Lab</t>
  </si>
  <si>
    <t>https://fablabs.io/labs/smartmall</t>
  </si>
  <si>
    <t>marc@dusseiller.ch</t>
  </si>
  <si>
    <t>Marc Dusseiller</t>
  </si>
  <si>
    <t>FabLab Underes Ätzisloo</t>
  </si>
  <si>
    <t>SDG 4 - Quality education - Ensure inclusive and equitable quality education and promote lifelong learning opportunities for all, 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</si>
  <si>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NeoSpace</t>
  </si>
  <si>
    <t>tfeminier@descartes-devinnov.com</t>
  </si>
  <si>
    <t>Thomas Feminier</t>
  </si>
  <si>
    <t>ocm.digitalcenter@orange.com</t>
  </si>
  <si>
    <t>KOUDANBE AMADOU CALVIN</t>
  </si>
  <si>
    <t>WOURILAB</t>
  </si>
  <si>
    <t>CAMEROON (DOUALA)</t>
  </si>
  <si>
    <t>SDG 3 - Good health and well-being - Ensure healthy lives and promote wellbeing for all at all ages, 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</si>
  <si>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cfonda@ictp.it</t>
  </si>
  <si>
    <t>ICTP Scientific FabLab</t>
  </si>
  <si>
    <t>sindriorn@hornafjordur.is</t>
  </si>
  <si>
    <t>Sindri Örn Elvarsson</t>
  </si>
  <si>
    <t>Fab Lab Hornafjörður</t>
  </si>
  <si>
    <t>https://fablabs.io/labs/fablabhornafjordur.</t>
  </si>
  <si>
    <t>https://fablabs.io/labs/fablabunderesaetzisloo</t>
  </si>
  <si>
    <t>abdelmaboud2a@gmail.com</t>
  </si>
  <si>
    <t>Abdelmaboud Abdelalim Ahmed kandeal</t>
  </si>
  <si>
    <t>Dakahlia FabLab</t>
  </si>
  <si>
    <t>Mansoura, Egypt</t>
  </si>
  <si>
    <t>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</si>
  <si>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info@fablabcaracas.org</t>
  </si>
  <si>
    <t>wineland_anna@hcde.org</t>
  </si>
  <si>
    <t>Anna Wineland</t>
  </si>
  <si>
    <t>STEM FabLab</t>
  </si>
  <si>
    <t>quentin@woma.fr</t>
  </si>
  <si>
    <t>Quentin Perchais</t>
  </si>
  <si>
    <t>WoMa</t>
  </si>
  <si>
    <t>quanticost2208va@yahoo.co.jp</t>
  </si>
  <si>
    <t>Koji Yamada</t>
  </si>
  <si>
    <t>FabLab CST - Phuentsholing</t>
  </si>
  <si>
    <t>Bhutan</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</si>
  <si>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</si>
  <si>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fablab@amschool.edu.sv</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</si>
  <si>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12 - Responsible consumption and production - Ensure sustainable consumption and production patterns</t>
  </si>
  <si>
    <t>https://fablabs.io/labs/woma</t>
  </si>
  <si>
    <t>https://fablabs.io/labs/fablabcst</t>
  </si>
  <si>
    <t>https://fablabs.io/labs/Dakahliadakahliafablab</t>
  </si>
  <si>
    <t>geraldjan.demecillo@g.msuiit.edu.ph</t>
  </si>
  <si>
    <t>Gerald Jan Demecillo</t>
  </si>
  <si>
    <t>The MSU-IIT FAB LAB Mindanao</t>
  </si>
  <si>
    <t>https://fablabs.io/labs/themsuiitfablabmindanao</t>
  </si>
  <si>
    <t>SDG 5 - Gender equality - Achieve gender equality and empower all women and girls, SDG 9 - Industry, innovation and infrastructure - Build resilient infrastructure, promote inclusive and sustainable industrialisation, and foster innovation, SDG 14 - Life below water - Conserve and sustainably use the oceans, seas and marine resources for sustainable development, SDG 17 - Partnerships for the goals - Strengthen the means of implementation and revitalise the global partnership for sustainable development</t>
  </si>
  <si>
    <t>info@hrw-fablab.de</t>
  </si>
  <si>
    <t>Lars Hofmann</t>
  </si>
  <si>
    <t>HRW FabLab</t>
  </si>
  <si>
    <t>https://fablabs.io/labs/hrwfablab</t>
  </si>
  <si>
    <t>fablabuerj@yahoo.com</t>
  </si>
  <si>
    <t>Suzana Bottega Peripolli</t>
  </si>
  <si>
    <t>FabLab UERJ</t>
  </si>
  <si>
    <t>https://fablabs.io/labs/fablabuerj</t>
  </si>
  <si>
    <t>jose.blanco@iberopuebla.mx</t>
  </si>
  <si>
    <t>José Alberto Blanco Lara</t>
  </si>
  <si>
    <t>FabLab Puebla</t>
  </si>
  <si>
    <t>apsn@guldborgsund.dk</t>
  </si>
  <si>
    <t>Anders Nielsen</t>
  </si>
  <si>
    <t>FabLab Guldborgsund</t>
  </si>
  <si>
    <t>fablab@tiradentesinnovation.com</t>
  </si>
  <si>
    <t>Marcelo de Souza Maynart Nunes</t>
  </si>
  <si>
    <t>Tiradentes Fab Lab</t>
  </si>
  <si>
    <t>https://fablabs.io/labs/tiradentesfablab</t>
  </si>
  <si>
    <t>federico.gonzalez@dlsu.edu.ph</t>
  </si>
  <si>
    <t>Federico C. Gonzalez</t>
  </si>
  <si>
    <t>Animo Labs FabLab</t>
  </si>
  <si>
    <t>https://fablabs.io/labs/animolabs</t>
  </si>
  <si>
    <t>SDG 7 - Affordable and clean energy - Ensure access to affordable, reliable, sustainable and modern energy for all, SDG 12 - Responsible consumption and production - Ensure sustainable consumption and production patterns, SDG 13 - Climate action - Take urgent action to combat climate change and its impacts (taking note of agreements made by the UNFCCC forum)</t>
  </si>
  <si>
    <t>hannes.wallner@fh-joanneum.at</t>
  </si>
  <si>
    <t>Hannes Wallner</t>
  </si>
  <si>
    <t>FabLab Kapfenberg</t>
  </si>
  <si>
    <t>https://fablabs.io/labs/fablabkapfenberg</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</si>
  <si>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</si>
  <si>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https://fablabs.io/labs/guldborgsundfablab</t>
  </si>
  <si>
    <t>Sara Djikanovic</t>
  </si>
  <si>
    <t>Product Design (ProDe) laboratory</t>
  </si>
  <si>
    <t xml:space="preserve">https://fablabs.io/labs/prodelab </t>
  </si>
  <si>
    <t>Faculty of polytechnics</t>
  </si>
  <si>
    <t>federicoescobar@upsa.edu.bo</t>
  </si>
  <si>
    <t>Federico Escobar</t>
  </si>
  <si>
    <t>Fab Lab UPSA</t>
  </si>
  <si>
    <t>Bolivia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</si>
  <si>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</si>
  <si>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fablab@vub.be</t>
  </si>
  <si>
    <t>Jonas Verbeke</t>
  </si>
  <si>
    <t>Fablab Brussels (VUB)</t>
  </si>
  <si>
    <t>https://fablabs.io/labs/fablabbrussels</t>
  </si>
  <si>
    <t>Ifywayne@gmail.com</t>
  </si>
  <si>
    <t>https://fablabs.io/labs/fababupsa</t>
  </si>
  <si>
    <t>lorrainecleary@wwetb.ie</t>
  </si>
  <si>
    <t>Lorraine Cleary</t>
  </si>
  <si>
    <t>WWETB FabLab Enniscorthy</t>
  </si>
  <si>
    <t>https://fablabs.io/labs/wwetbfablabenniscorthy</t>
  </si>
  <si>
    <t>Buinho Fablab</t>
  </si>
  <si>
    <t>Naoki HAMANAKA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</si>
  <si>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</si>
  <si>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</si>
  <si>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 xml:space="preserve">https://fablabs.io/labs/fablabduchalonnais. </t>
  </si>
  <si>
    <t>info@offene-werkstatt-gilching.de</t>
  </si>
  <si>
    <t>Markus Gaja</t>
  </si>
  <si>
    <t>Offene Werkstatt Gilching</t>
  </si>
  <si>
    <t>https://fablabs.io/labs/offenewerkstattgilching</t>
  </si>
  <si>
    <t>JOAQUIN SALAS RODRIGUEZ</t>
  </si>
  <si>
    <t>SAL-LAB</t>
  </si>
  <si>
    <t>MEXICO</t>
  </si>
  <si>
    <t>Arno Aumayr</t>
  </si>
  <si>
    <t>Maker Austria</t>
  </si>
  <si>
    <t>info@fablabkn.tokyo</t>
  </si>
  <si>
    <t>HIROAKI UMEZAWA</t>
  </si>
  <si>
    <t>FabLab KandaNishikicho</t>
  </si>
  <si>
    <t>JAPAN</t>
  </si>
  <si>
    <t>fctfablab.helpdesk@fct.unl.pt</t>
  </si>
  <si>
    <t>FCT FabLab</t>
  </si>
  <si>
    <t>https://fablabs.io/labs/fctfablab</t>
  </si>
  <si>
    <t>https://fablabs.io/labs/fablabkn</t>
  </si>
  <si>
    <t>fablab@continental.edu.pe</t>
  </si>
  <si>
    <t>Juan Diego Cerron Salcedo</t>
  </si>
  <si>
    <t>Fablab UContinental</t>
  </si>
  <si>
    <t>https://fablabs.io/labs/fablabucontinental</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</si>
  <si>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</si>
  <si>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hello@villettemakerz.com</t>
  </si>
  <si>
    <t>Samuel Remy</t>
  </si>
  <si>
    <t>Villette Makerz</t>
  </si>
  <si>
    <t>contact@konkarlab.bzh</t>
  </si>
  <si>
    <t>Hedouin Malo</t>
  </si>
  <si>
    <t>Konk Ar Lab</t>
  </si>
  <si>
    <t>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 SDG 14 - Life below water - Conserve and sustainably use the oceans, seas and marine resources for sustainable development</t>
  </si>
  <si>
    <t>https://fablabs.io/labs/villettemakerzbywoma</t>
  </si>
  <si>
    <t>https://fablabs.io/labs/konkarlab</t>
  </si>
  <si>
    <t>contact@lefablab.fr</t>
  </si>
  <si>
    <t>Rajaâ Nouali</t>
  </si>
  <si>
    <t>FabLab de Nîmes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</si>
  <si>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t>
  </si>
  <si>
    <t>tenzin.cthinley26804@gmail.com</t>
  </si>
  <si>
    <t>Tenzin Choden Thinley</t>
  </si>
  <si>
    <t>DGI FabLab</t>
  </si>
  <si>
    <t>https://fablabs.io/labs/fablabdenimes</t>
  </si>
  <si>
    <t>https://fablabs.io/labs/FabLabPangbisa</t>
  </si>
  <si>
    <t>dodugal27@gmail.com</t>
  </si>
  <si>
    <t>Dorji Drugyel</t>
  </si>
  <si>
    <t>Choego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</si>
  <si>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17 - Partnerships for the goals - Strengthen the means of implementation and revitalise the global partnership for sustainable development</t>
  </si>
  <si>
    <t>https://fablabs.io/labs/choegofablab</t>
  </si>
  <si>
    <t>Juan Diego Ernesto Cerrón Salcedo</t>
  </si>
  <si>
    <t>bianchinimassimo@gmail.com</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</si>
  <si>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t>
  </si>
  <si>
    <t>Martin Oloo</t>
  </si>
  <si>
    <t>Fablab Winam (Aro Fablab)</t>
  </si>
  <si>
    <t>https://fablabs.io/labs/arofablab</t>
  </si>
  <si>
    <t>cchaikinbryan@lakemac.nsw.gov.au</t>
  </si>
  <si>
    <t>Claire Chaikin-Bryan</t>
  </si>
  <si>
    <t>Lake Mac Libraries Fab Lab</t>
  </si>
  <si>
    <t>pallab.shrestha@impacthub.net</t>
  </si>
  <si>
    <t>Pallab Shrestha</t>
  </si>
  <si>
    <t>FabLab Nepal</t>
  </si>
  <si>
    <t>Nepal</t>
  </si>
  <si>
    <t>https://fablabs.io/labs/lakemacfablab</t>
  </si>
  <si>
    <t>https://fablabs.io/labs/fablabnepal</t>
  </si>
  <si>
    <t>ohadme@gmail.com</t>
  </si>
  <si>
    <t>Ohad Meyuhas</t>
  </si>
  <si>
    <t>Hope Lab</t>
  </si>
  <si>
    <t>Israel</t>
  </si>
  <si>
    <t>jrlogan@makehaven.org</t>
  </si>
  <si>
    <t>John R Logan</t>
  </si>
  <si>
    <t>MakeHaven</t>
  </si>
  <si>
    <t>https://fablabs.io/labs/makehaven</t>
  </si>
  <si>
    <t>https://fablabs.io/labs/hopelab</t>
  </si>
  <si>
    <t>wakchaurekiranmk@sanjivani.org.in</t>
  </si>
  <si>
    <t>Kiran Nanasaheb Wakchaure</t>
  </si>
  <si>
    <t>Sanjivani Fab Lab</t>
  </si>
  <si>
    <t>https://fablabs.io/labs/sanjivanifablab</t>
  </si>
  <si>
    <t>alison.yang@chaihuo.org</t>
  </si>
  <si>
    <t>Alison Yang</t>
  </si>
  <si>
    <t>Chaihuo Makerspace</t>
  </si>
  <si>
    <t>https://fablabs.io/labs/xfactory</t>
  </si>
  <si>
    <t>joeyloman@gmail.com</t>
  </si>
  <si>
    <t>Joey Loman</t>
  </si>
  <si>
    <t>SynergyMill</t>
  </si>
  <si>
    <t>https://fablabs.io/labs/synergymill</t>
  </si>
  <si>
    <t>fablab.udla@gmail.com</t>
  </si>
  <si>
    <t>Renato Avila</t>
  </si>
  <si>
    <t>fablab UDLA</t>
  </si>
  <si>
    <t>synfablab@gmail.com</t>
  </si>
  <si>
    <t>Olivia kotsifa</t>
  </si>
  <si>
    <t>SYN FAB 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</si>
  <si>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</si>
  <si>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https://fablabs.io/labs/fablabudla</t>
  </si>
  <si>
    <t>https://fablabs.io/labs/SYNFabLab</t>
  </si>
  <si>
    <t>stejedor@lasalle.cat</t>
  </si>
  <si>
    <t>Sergi Tejedor Félez</t>
  </si>
  <si>
    <t>La Salle Congrés</t>
  </si>
  <si>
    <t>fablab@mvl.edu.ar</t>
  </si>
  <si>
    <t>IGNACIO GENOVESE</t>
  </si>
  <si>
    <t>FABLAB VICENTE LOPEZ</t>
  </si>
  <si>
    <t>ARGENTINA</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</si>
  <si>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</si>
  <si>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hola@beachlab.org</t>
  </si>
  <si>
    <t>Francisco Sanchez Arroyo</t>
  </si>
  <si>
    <t>The Beach Lab</t>
  </si>
  <si>
    <t>https://fablabs.io/labs/thebeachlab</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</si>
  <si>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</si>
  <si>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vivalabporto@gmail.com</t>
  </si>
  <si>
    <t>Alexandra Baltazar</t>
  </si>
  <si>
    <t>VIVALab</t>
  </si>
  <si>
    <t>https://fablabs.io/labs/vivalab</t>
  </si>
  <si>
    <t>felipebnassif@gmail.com</t>
  </si>
  <si>
    <t>Felipe de Barros Nassif</t>
  </si>
  <si>
    <t>FAB LAB Campeche</t>
  </si>
  <si>
    <t>https://fablabs.io/labs/campeche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</si>
  <si>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</si>
  <si>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luisafosco@gmail.com</t>
  </si>
  <si>
    <t>Luisa Pereira Fosco</t>
  </si>
  <si>
    <t>Fabulosa Lab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</si>
  <si>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</si>
  <si>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carolinamarini@fundacaotorino.com.br</t>
  </si>
  <si>
    <t>Fab Lab Leonardo da Vinci</t>
  </si>
  <si>
    <t>SDG 4 - Quality education - Ensure inclusive and equitable quality education and promote lifelong learning opportunities for all, SDG 11 - Sustainable cities and communities - Make cities and human settlements inclusive, safe, resilient and sustainable, SDG 17 - Partnerships for the goals - Strengthen the means of implementation and revitalise the global partnership for sustainable development</t>
  </si>
  <si>
    <t>fablabhuando@isthuando.edu.pe</t>
  </si>
  <si>
    <t>Cindy Marilyn Crispin Espinal</t>
  </si>
  <si>
    <t>Fab Lab Huando</t>
  </si>
  <si>
    <t>https://fablabs.io/labs/IDEXHuando</t>
  </si>
  <si>
    <t>josegarciahuidobro@gmail.com</t>
  </si>
  <si>
    <t>José Garcia Huidobro</t>
  </si>
  <si>
    <t>Fab Lab Buenos Aires</t>
  </si>
  <si>
    <t>Argentina</t>
  </si>
  <si>
    <t>https://fablabs.io/labs/fablabbuenosaires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</si>
  <si>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</si>
  <si>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favell.nunez@unitec.edu</t>
  </si>
  <si>
    <t>Fávell Eduardo Núñez Rodríguez</t>
  </si>
  <si>
    <t>Fablab Unitec</t>
  </si>
  <si>
    <t>fablabidexpasco@idexpasco.edu.pe</t>
  </si>
  <si>
    <t>renson cesar samaniego ricra</t>
  </si>
  <si>
    <t>Laboratorio Idex Pasco</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</si>
  <si>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</si>
  <si>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cintia@hackergarage.mx</t>
  </si>
  <si>
    <t>Cintia Durán</t>
  </si>
  <si>
    <t>HackerGarage</t>
  </si>
  <si>
    <t>fablabperujapon@idexperujapon.edu.pe</t>
  </si>
  <si>
    <t>Giovanny Vigo López</t>
  </si>
  <si>
    <t>FabLab "Perú-Japón"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</si>
  <si>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</si>
  <si>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https://fablabs.io/labs/fabulosa</t>
  </si>
  <si>
    <t>https://fablabs.io/labs/leonardodavincifablab</t>
  </si>
  <si>
    <t>https://fablabs.io/labs/unitec</t>
  </si>
  <si>
    <t>https://fablabs.io/labs/fablabieuniversitymadrid</t>
  </si>
  <si>
    <t>https://fablabs.io/labs/IDEXPasco</t>
  </si>
  <si>
    <t>https://fablabs.io/labs/hackergarage</t>
  </si>
  <si>
    <t>https://fablabs.io/labs/lscongres</t>
  </si>
  <si>
    <t>https://fablabs.io/labs/vicentelopez</t>
  </si>
  <si>
    <t>https://fablabs.io/labs/IDEXPERUJAPON</t>
  </si>
  <si>
    <t>info@cofactory.com.ar</t>
  </si>
  <si>
    <t>Alvaro Toledo</t>
  </si>
  <si>
    <t>Cofactory</t>
  </si>
  <si>
    <t>serguei.silva@riogrande.ifrs.edu.br</t>
  </si>
  <si>
    <t>Serguei Nogueira da Silva</t>
  </si>
  <si>
    <t>CITec</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</si>
  <si>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14 - Life below water - Conserve and sustainably use the oceans, seas and marine resources for sustainable development</t>
  </si>
  <si>
    <t>Miguel Federico Escobar Salas</t>
  </si>
  <si>
    <t xml:space="preserve">https://fablabs.io/labs/fablabupsa </t>
  </si>
  <si>
    <t>fablabscz@unifranz.edu.bo</t>
  </si>
  <si>
    <t>Jorge Pazos Garrido</t>
  </si>
  <si>
    <t>FABLAB SANTA CRUZ</t>
  </si>
  <si>
    <t>BOLIVIA</t>
  </si>
  <si>
    <t>https://fablabs.io/labs/fablabscz</t>
  </si>
  <si>
    <t>johannes.derks@uaep.ufcg.edu.br</t>
  </si>
  <si>
    <t>Johannes Cornelis Johanna Maria Derks</t>
  </si>
  <si>
    <t>FabLab UFCG Brazil</t>
  </si>
  <si>
    <t>https://fablabs.io/labs/fablabufcgbrazil</t>
  </si>
  <si>
    <t>https://fablabs.io/labs/citec</t>
  </si>
  <si>
    <t>https://fablabs.io/labs/cofactory</t>
  </si>
  <si>
    <t>fparedes@ulima.edu.pe</t>
  </si>
  <si>
    <t>Fabricio Paredes Larroca</t>
  </si>
  <si>
    <t>Laboratorio de Manufactura Fablab_ULIMA</t>
  </si>
  <si>
    <t>Perú-Lima</t>
  </si>
  <si>
    <t>https://fablabs.io/labs/ulima</t>
  </si>
  <si>
    <t>fablab.citebauru@gmail.com</t>
  </si>
  <si>
    <t>Dorival Campos Rossi</t>
  </si>
  <si>
    <t>Fab Lab CITeB</t>
  </si>
  <si>
    <t>https://fablabs.io/labs/fablabciteb</t>
  </si>
  <si>
    <t>cesar.quiroz@puc-campinas.edu.br</t>
  </si>
  <si>
    <t>César Henrique Cordova Quiroz</t>
  </si>
  <si>
    <t>Mescla Fablab</t>
  </si>
  <si>
    <t>SDG 4 - Quality education - Ensure inclusive and equitable quality education and promote lifelong learning opportunities for all, SDG 17 - Partnerships for the goals - Strengthen the means of implementation and revitalise the global partnership for sustainable development</t>
  </si>
  <si>
    <t>rafaelbcalado@gmail.com</t>
  </si>
  <si>
    <t>Rafael Calado</t>
  </si>
  <si>
    <t>BioLab Lisboa</t>
  </si>
  <si>
    <t>https://fablabs.io/labs/biolablisboa</t>
  </si>
  <si>
    <t>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</si>
  <si>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printgirona3d@gmail.com</t>
  </si>
  <si>
    <t>Federico Junemann</t>
  </si>
  <si>
    <t>FABfab! La fàbrica fabulosa</t>
  </si>
  <si>
    <t>Catalunya</t>
  </si>
  <si>
    <t>https://fablabs.io/labs/mescla</t>
  </si>
  <si>
    <t>https://fablabs.io/labs/fablabgirona</t>
  </si>
  <si>
    <t>lennard@decreatievestem.be</t>
  </si>
  <si>
    <t>Lennard Ameys</t>
  </si>
  <si>
    <t>D.Harmsworth@massey.ac.nz</t>
  </si>
  <si>
    <t>Daniel Harmsworth</t>
  </si>
  <si>
    <t>manager-fablab@ciecmadrid.es</t>
  </si>
  <si>
    <t>FabLab CIEC</t>
  </si>
  <si>
    <t>Parque Científico Tecnológico UAS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</si>
  <si>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</si>
  <si>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https://fablabs.io/labs/PCTUAS</t>
  </si>
  <si>
    <t>https://fablabs.io/labs/fablabciec</t>
  </si>
  <si>
    <t>contact@tierslieuxettransitions.fr</t>
  </si>
  <si>
    <t>Patrice MORGALLET</t>
  </si>
  <si>
    <t>Tiers Lieux et Transitions</t>
  </si>
  <si>
    <t>lafabrique@rafcom.bzh</t>
  </si>
  <si>
    <t>Antoine TABET</t>
  </si>
  <si>
    <t>jhalikowski@gmail.com</t>
  </si>
  <si>
    <t>Jarosław Halikowski</t>
  </si>
  <si>
    <t>FabLabNomads</t>
  </si>
  <si>
    <t>https://fablabs.io/labs/FabLabNomads</t>
  </si>
  <si>
    <t>WYTWÓRNIA Krakow Makerspace</t>
  </si>
  <si>
    <t>aurelien.dongne@ucac-icam.com</t>
  </si>
  <si>
    <t>DONGNE KAMGUIA Aurélien</t>
  </si>
  <si>
    <t>YANSOKILAB</t>
  </si>
  <si>
    <t>https://fablabs.io/labs/yansokilab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</si>
  <si>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t>
  </si>
  <si>
    <t>damon.shi@sifc.net.cn</t>
  </si>
  <si>
    <t>Damon Shi</t>
  </si>
  <si>
    <t>SIFC ACT Center</t>
  </si>
  <si>
    <t>https://fablabs.io/labs/ACTCenter</t>
  </si>
  <si>
    <t>https://fablabs.io/labs/letierslieudecarpentras</t>
  </si>
  <si>
    <t>https://fablabs.io/labs/LaFabriqueRetiers</t>
  </si>
  <si>
    <t>https://fablabs.io/labs/lafabriquejanze</t>
  </si>
  <si>
    <t>https://fablabs.io/labs/LaFabriqueRafCo</t>
  </si>
  <si>
    <t>La Fabrique Retiers</t>
  </si>
  <si>
    <t>La Fabrique Janzé</t>
  </si>
  <si>
    <t>La Fabrique Amanlis</t>
  </si>
  <si>
    <t>dodji@h-fablab.org</t>
  </si>
  <si>
    <t>KOFFI DODJI HONOU</t>
  </si>
  <si>
    <t>HV-Fablab or H-Fablab</t>
  </si>
  <si>
    <t>Cote d´ivoire</t>
  </si>
  <si>
    <t>https://fablabs.io/labs/hvfablab</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</si>
  <si>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</si>
  <si>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info@vujadesa.com</t>
  </si>
  <si>
    <t>Munzir Alradi</t>
  </si>
  <si>
    <t>VujDe innovation Lab</t>
  </si>
  <si>
    <t>https://fablabs.io/labs/vujade</t>
  </si>
  <si>
    <t>pavan@workbenchprojects.com</t>
  </si>
  <si>
    <t>pavan kumar</t>
  </si>
  <si>
    <t>FABLAB BLR</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</si>
  <si>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</si>
  <si>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</si>
  <si>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mescla@puc-campinas.edu.br</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</si>
  <si>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</si>
  <si>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info@fablabangostura.gob.ar</t>
  </si>
  <si>
    <t>Ricardo Lopez Arambarri</t>
  </si>
  <si>
    <t>Villa La Angostura</t>
  </si>
  <si>
    <t>SDG 4 - Quality education - Ensure inclusive and equitable quality education and promote lifelong learning opportunities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t>
  </si>
  <si>
    <t>sitiazma@uitm.edu.my</t>
  </si>
  <si>
    <t>Siti Azma Yusof</t>
  </si>
  <si>
    <t>MAKERLAB UiTM</t>
  </si>
  <si>
    <t>chris.guo@isaieg.com</t>
  </si>
  <si>
    <t>Bingjie Guo</t>
  </si>
  <si>
    <t>ISA Innovation Centre</t>
  </si>
  <si>
    <t>misa@rsntr.com</t>
  </si>
  <si>
    <t>Mihajlo Nikolic</t>
  </si>
  <si>
    <t>Resonator</t>
  </si>
  <si>
    <t>Bulgaria</t>
  </si>
  <si>
    <t>https://fablabs.io/labs/isaic</t>
  </si>
  <si>
    <t>https://fablabs.io/labs/resonator</t>
  </si>
  <si>
    <t>https://fablabs.io/labs/angostura</t>
  </si>
  <si>
    <t>https://fablabs.io/labs/fablabuitm</t>
  </si>
  <si>
    <t>marc.tshibasu@orange.com</t>
  </si>
  <si>
    <t>Fablab Solidaire ODC RDC</t>
  </si>
  <si>
    <t>https://fablabs.io/labs/fablabodcrdc</t>
  </si>
  <si>
    <t>SDG 9 - Industry, innovation and infrastructure - Build resilient infrastructure, promote inclusive and sustainable industrialisation, and foster innovation, SDG 10 - Reduced inequalities - Reduce inequality within and among countries,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</si>
  <si>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david_j@hcde.org</t>
  </si>
  <si>
    <t>Jim David</t>
  </si>
  <si>
    <t>Fab Lab STEM School Chattanooga</t>
  </si>
  <si>
    <t>juan.lebario@uvmnet.edu</t>
  </si>
  <si>
    <t>Juan Lebario Menchaca</t>
  </si>
  <si>
    <t>Fablab Centro de Desarrollo Tecnológico UVM Toluca</t>
  </si>
  <si>
    <t>SDG 7 - Affordable and clean energy - Ensure access to affordable, reliable, sustainable and modern energy for all</t>
  </si>
  <si>
    <t>kalaya@fabcafe.com</t>
  </si>
  <si>
    <t>Kalaya Kovidvisith</t>
  </si>
  <si>
    <t>FabCafe Bangkok</t>
  </si>
  <si>
    <t>https://fablabs.io/labs/fabcafebangkok</t>
  </si>
  <si>
    <t>Flavio Guillen</t>
  </si>
  <si>
    <t>La Filature 2.0 - Fablab de la Filature</t>
  </si>
  <si>
    <t>https://fablabs.io/labs/fablabdelafilature</t>
  </si>
  <si>
    <t>https://fablabs.io/labs/fablabCEDETECUVMToluca</t>
  </si>
  <si>
    <t>fablab.espoir@gmail.com</t>
  </si>
  <si>
    <t>Laura Deveille</t>
  </si>
  <si>
    <t>Fablab La Verriere</t>
  </si>
  <si>
    <t>info@fablab.rw</t>
  </si>
  <si>
    <t>Butoyi Umurerwa Husna</t>
  </si>
  <si>
    <t>FabLab Rwanda</t>
  </si>
  <si>
    <t>Rwanda</t>
  </si>
  <si>
    <t>https://fablabs.io/labs/FabLabRwanda</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</si>
  <si>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15 - Life on land - Protect, restore and promote sustainable use of terrestrial ecosystems, sustainably manage forests, combat desertification and halt and reverse land degradation, and halt biodiversity loss</t>
  </si>
  <si>
    <t>gt.karam.khrais@orange.com</t>
  </si>
  <si>
    <t>Karam Khrais</t>
  </si>
  <si>
    <t>Orange FabLab-Irbid</t>
  </si>
  <si>
    <t>https://fablabs.io/labs/orangefabirbid</t>
  </si>
  <si>
    <t>Orange FabLab - Hashemite University</t>
  </si>
  <si>
    <t>Orange FabLab-Balqa</t>
  </si>
  <si>
    <t>Orange FabLab-Karak</t>
  </si>
  <si>
    <t>Orange FabLab-Aqaba</t>
  </si>
  <si>
    <t>SDG 4 - Quality education - Ensure inclusive and equitable quality education and promote lifelong learning opportunities for all, SDG 7 - Affordable and clean energy - Ensure access to affordable, reliable, sustainable and modern energy for all,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</si>
  <si>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https://fablabs.io/labs/orangefabkarak</t>
  </si>
  <si>
    <t>https://fablabs.io/labs/orangefabAqaba</t>
  </si>
  <si>
    <t>https://fablabs.io/labs/orangefabHashemiteUniversity</t>
  </si>
  <si>
    <t>https://fablabs.io/labs/orangefabBalqa</t>
  </si>
  <si>
    <t>admin@imakerbase.com</t>
  </si>
  <si>
    <t>Zoey Zeng</t>
  </si>
  <si>
    <t>iMakerrbase hardware accelerator</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</si>
  <si>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</si>
  <si>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https://fablabs.io/labs/imakerbase</t>
  </si>
  <si>
    <t>shaukat@toio.or.tz</t>
  </si>
  <si>
    <t>Shaukatali Z Hussein</t>
  </si>
  <si>
    <t>Tanzania Open Innovation Organisation</t>
  </si>
  <si>
    <t>Tanzania</t>
  </si>
  <si>
    <t>https://fablabs.io/labs/toio</t>
  </si>
  <si>
    <t>tsheringwangzom@dhi.bt</t>
  </si>
  <si>
    <t>Tshering Wangzom</t>
  </si>
  <si>
    <t>Jigme Namgyel Wangchuck Super 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</si>
  <si>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</si>
  <si>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https://fablabs.io/labs/JNWSuperFabLab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</si>
</sst>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h:mm"/>
    <numFmt numFmtId="165" formatCode="m/d/yyyy\ h:mm:ss"/>
  </numFmts>
  <fonts count="7"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164" fontId="0" fillId="0" borderId="0" xfId="0" applyNumberForma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1" Type="http://schemas.openxmlformats.org/officeDocument/2006/relationships/hyperlink" Target="https://www.fablabs.io/labs/fablabwinam" TargetMode="External"/><Relationship Id="rId324" Type="http://schemas.openxmlformats.org/officeDocument/2006/relationships/hyperlink" Target="https://fablabs.io/labs/fablabescuelaamericana" TargetMode="External"/><Relationship Id="rId170" Type="http://schemas.openxmlformats.org/officeDocument/2006/relationships/hyperlink" Target="https://www.fablabs.io/labs/CIC" TargetMode="External"/><Relationship Id="rId268" Type="http://schemas.openxmlformats.org/officeDocument/2006/relationships/hyperlink" Target="https://fablabs.io/labs/fablabescolasesibauru" TargetMode="External"/><Relationship Id="rId475" Type="http://schemas.openxmlformats.org/officeDocument/2006/relationships/hyperlink" Target="https://www.fablabs.io/labs/fablabieuniversitymadrid"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377" Type="http://schemas.openxmlformats.org/officeDocument/2006/relationships/hyperlink" Target="https://fablabs.io/labs/falhaberfablab" TargetMode="External"/><Relationship Id="rId500" Type="http://schemas.openxmlformats.org/officeDocument/2006/relationships/hyperlink" Target="https://fablabs.io/labs/LaFabriqueRafCo"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44" Type="http://schemas.openxmlformats.org/officeDocument/2006/relationships/hyperlink" Target="https://fablabs.io/labs/SALLAB" TargetMode="External"/><Relationship Id="rId486" Type="http://schemas.openxmlformats.org/officeDocument/2006/relationships/hyperlink" Target="https://fablabs.io/labs/mescla"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511" Type="http://schemas.openxmlformats.org/officeDocument/2006/relationships/hyperlink" Target="https://fablabs.io/labs/ideastudio"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413" Type="http://schemas.openxmlformats.org/officeDocument/2006/relationships/hyperlink" Target="https://fablabs.io/labs/wourilab" TargetMode="External"/><Relationship Id="rId248" Type="http://schemas.openxmlformats.org/officeDocument/2006/relationships/hyperlink" Target="https://www.fablabs.io/labs/movicommsu" TargetMode="External"/><Relationship Id="rId455" Type="http://schemas.openxmlformats.org/officeDocument/2006/relationships/hyperlink" Target="https://fablabs.io/labs/polifactory" TargetMode="External"/><Relationship Id="rId497" Type="http://schemas.openxmlformats.org/officeDocument/2006/relationships/hyperlink" Target="https://fablabs.io/labs/ACTCenter"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22" Type="http://schemas.openxmlformats.org/officeDocument/2006/relationships/hyperlink" Target="https://fablabs.io/labs/JNWSuperFabLab"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424" Type="http://schemas.openxmlformats.org/officeDocument/2006/relationships/hyperlink" Target="https://fablabs.io/labs/themsuiitfablabmindanao" TargetMode="External"/><Relationship Id="rId466" Type="http://schemas.openxmlformats.org/officeDocument/2006/relationships/hyperlink" Target="https://www.fablabs.io/labs/lscongres"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435" Type="http://schemas.openxmlformats.org/officeDocument/2006/relationships/hyperlink" Target="https://www.fablabs.io/labs/fababupsa" TargetMode="External"/><Relationship Id="rId477" Type="http://schemas.openxmlformats.org/officeDocument/2006/relationships/hyperlink" Target="https://www.fablabs.io/labs/hackergarage"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502" Type="http://schemas.openxmlformats.org/officeDocument/2006/relationships/hyperlink" Target="https://fablabs.io/labs/vujade"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446" Type="http://schemas.openxmlformats.org/officeDocument/2006/relationships/hyperlink" Target="https://fablabs.io/labs/fablabkn"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88" Type="http://schemas.openxmlformats.org/officeDocument/2006/relationships/hyperlink" Target="https://fablabs.io/labs/fablabgirona"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513" Type="http://schemas.openxmlformats.org/officeDocument/2006/relationships/hyperlink" Target="https://fablabs.io/labs/fablabdelafilature"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415" Type="http://schemas.openxmlformats.org/officeDocument/2006/relationships/hyperlink" Target="https://fablabs.io/labs/movicommsu" TargetMode="External"/><Relationship Id="rId457" Type="http://schemas.openxmlformats.org/officeDocument/2006/relationships/hyperlink" Target="https://fablabs.io/labs/lakemacfablab" TargetMode="External"/><Relationship Id="rId261" Type="http://schemas.openxmlformats.org/officeDocument/2006/relationships/hyperlink" Target="https://www.fablabs.io/labs/w3makeit" TargetMode="External"/><Relationship Id="rId499" Type="http://schemas.openxmlformats.org/officeDocument/2006/relationships/hyperlink" Target="https://fablabs.io/labs/lafabriquejanze"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524" Type="http://schemas.openxmlformats.org/officeDocument/2006/relationships/drawing" Target="../drawings/drawing1.xm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426" Type="http://schemas.openxmlformats.org/officeDocument/2006/relationships/hyperlink" Target="https://fablabs.io/labs/fablabuerj" TargetMode="External"/><Relationship Id="rId230" Type="http://schemas.openxmlformats.org/officeDocument/2006/relationships/hyperlink" Target="https://www.fablabs.io/labs/wourilab" TargetMode="External"/><Relationship Id="rId468" Type="http://schemas.openxmlformats.org/officeDocument/2006/relationships/hyperlink" Target="https://fablabs.io/labs/viva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437" Type="http://schemas.openxmlformats.org/officeDocument/2006/relationships/hyperlink" Target="https://www.fablabs.io/labs/developerfablab" TargetMode="External"/><Relationship Id="rId479" Type="http://schemas.openxmlformats.org/officeDocument/2006/relationships/hyperlink" Target="https://fablabs.io/labs/cofactory"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490" Type="http://schemas.openxmlformats.org/officeDocument/2006/relationships/hyperlink" Target="https://fablabs.io/labs/fablabwgtn" TargetMode="External"/><Relationship Id="rId504" Type="http://schemas.openxmlformats.org/officeDocument/2006/relationships/hyperlink" Target="https://www.fablabs.io/labs/mescla"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448" Type="http://schemas.openxmlformats.org/officeDocument/2006/relationships/hyperlink" Target="https://fablabs.io/labs/fablabucontinental"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515" Type="http://schemas.openxmlformats.org/officeDocument/2006/relationships/hyperlink" Target="https://www.fablabs.io/labs/fablabunderesaetzisloo"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417" Type="http://schemas.openxmlformats.org/officeDocument/2006/relationships/hyperlink" Target="https://fablabs.io/labs/poalab" TargetMode="External"/><Relationship Id="rId459" Type="http://schemas.openxmlformats.org/officeDocument/2006/relationships/hyperlink" Target="https://fablabs.io/labs/fablabfbi"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470" Type="http://schemas.openxmlformats.org/officeDocument/2006/relationships/hyperlink" Target="https://www.fablabs.io/labs/fabulosa" TargetMode="External"/><Relationship Id="rId526" Type="http://schemas.openxmlformats.org/officeDocument/2006/relationships/comments" Target="../comments1.xm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428" Type="http://schemas.openxmlformats.org/officeDocument/2006/relationships/hyperlink" Target="https://fablabs.io/labs/guldborgsundfablab"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481" Type="http://schemas.openxmlformats.org/officeDocument/2006/relationships/hyperlink" Target="https://fablabs.io/labs/fablabscz" TargetMode="External"/><Relationship Id="rId27" Type="http://schemas.openxmlformats.org/officeDocument/2006/relationships/hyperlink" Target="https://www.fablabs.io/labs/wedo" TargetMode="External"/><Relationship Id="rId69" Type="http://schemas.openxmlformats.org/officeDocument/2006/relationships/hyperlink" Target="https://www.fablabs.io/labs/panglosslabs1ferneyvoltaire" TargetMode="External"/><Relationship Id="rId134" Type="http://schemas.openxmlformats.org/officeDocument/2006/relationships/hyperlink" Target="https://www.fablabs.io/labs/fablabisafjordur" TargetMode="External"/><Relationship Id="rId80" Type="http://schemas.openxmlformats.org/officeDocument/2006/relationships/hyperlink" Target="https://www.fablabs.io/labs/upcfafablab" TargetMode="External"/><Relationship Id="rId176" Type="http://schemas.openxmlformats.org/officeDocument/2006/relationships/hyperlink" Target="https://www.fablabs.io/labs/labspaceforinnovationknowledgehoningandapplication" TargetMode="External"/><Relationship Id="rId341" Type="http://schemas.openxmlformats.org/officeDocument/2006/relationships/hyperlink" Target="https://fablabs.io/labs/parquedeinnovacintecnolgicauas" TargetMode="External"/><Relationship Id="rId383" Type="http://schemas.openxmlformats.org/officeDocument/2006/relationships/hyperlink" Target="https://fablabs.io/labs/pronto3dunochapeco" TargetMode="External"/><Relationship Id="rId439" Type="http://schemas.openxmlformats.org/officeDocument/2006/relationships/hyperlink" Target="https://fablabs.io/labs/buinho" TargetMode="External"/><Relationship Id="rId201" Type="http://schemas.openxmlformats.org/officeDocument/2006/relationships/hyperlink" Target="https://www.fablabs.io/labs/8fablabdrome" TargetMode="External"/><Relationship Id="rId243" Type="http://schemas.openxmlformats.org/officeDocument/2006/relationships/hyperlink" Target="https://www.fablabs.io/labs/fablabescolasesisertaozinho" TargetMode="External"/><Relationship Id="rId285" Type="http://schemas.openxmlformats.org/officeDocument/2006/relationships/hyperlink" Target="https://fablabs.io/labs/fablabescolasesiribeiraopreto" TargetMode="External"/><Relationship Id="rId450" Type="http://schemas.openxmlformats.org/officeDocument/2006/relationships/hyperlink" Target="https://www.fablabs.io/labs/konkarlab" TargetMode="External"/><Relationship Id="rId506" Type="http://schemas.openxmlformats.org/officeDocument/2006/relationships/hyperlink" Target="https://www.fablabs.io/labs/fablabuitm" TargetMode="External"/><Relationship Id="rId38" Type="http://schemas.openxmlformats.org/officeDocument/2006/relationships/hyperlink" Target="https://www.fablabs.io/labs/fablabcaen" TargetMode="External"/><Relationship Id="rId103" Type="http://schemas.openxmlformats.org/officeDocument/2006/relationships/hyperlink" Target="https://www.fablabs.io/labs/fablabescolasesijundiai" TargetMode="External"/><Relationship Id="rId310" Type="http://schemas.openxmlformats.org/officeDocument/2006/relationships/hyperlink" Target="https://fablabs.io/labs/fablabveritas" TargetMode="External"/><Relationship Id="rId492" Type="http://schemas.openxmlformats.org/officeDocument/2006/relationships/hyperlink" Target="https://fablabs.io/labs/PCTUAS"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87" Type="http://schemas.openxmlformats.org/officeDocument/2006/relationships/hyperlink" Target="https://www.fablabs.io/labs/fablabccsp" TargetMode="External"/><Relationship Id="rId352" Type="http://schemas.openxmlformats.org/officeDocument/2006/relationships/hyperlink" Target="https://fablabs.io/labs/fablabzug"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212" Type="http://schemas.openxmlformats.org/officeDocument/2006/relationships/hyperlink" Target="https://www.fablabs.io/labs/panchkula" TargetMode="External"/><Relationship Id="rId254" Type="http://schemas.openxmlformats.org/officeDocument/2006/relationships/hyperlink" Target="https://www.fablabs.io/labs/lababertofablab"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96" Type="http://schemas.openxmlformats.org/officeDocument/2006/relationships/hyperlink" Target="https://fablabs.io/labs/hubcenter" TargetMode="External"/><Relationship Id="rId461" Type="http://schemas.openxmlformats.org/officeDocument/2006/relationships/hyperlink" Target="https://fablabs.io/labs/sanjivanifablab" TargetMode="External"/><Relationship Id="rId517" Type="http://schemas.openxmlformats.org/officeDocument/2006/relationships/hyperlink" Target="https://www.fablabs.io/labs/orangefabHashemiteUniversity" TargetMode="External"/><Relationship Id="rId60" Type="http://schemas.openxmlformats.org/officeDocument/2006/relationships/hyperlink" Target="https://www.fablabs.io/labs/cityfab1" TargetMode="External"/><Relationship Id="rId156" Type="http://schemas.openxmlformats.org/officeDocument/2006/relationships/hyperlink" Target="https://www.fablabs.io/labs/neospace"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63" Type="http://schemas.openxmlformats.org/officeDocument/2006/relationships/hyperlink" Target="https://fablabs.io/labs/fablabsaudarkrokurinnovationcentericeland." TargetMode="External"/><Relationship Id="rId419" Type="http://schemas.openxmlformats.org/officeDocument/2006/relationships/hyperlink" Target="https://www.fablabs.io/labs/woma" TargetMode="External"/><Relationship Id="rId223" Type="http://schemas.openxmlformats.org/officeDocument/2006/relationships/hyperlink" Target="https://www.fablabs.io/labs/trakk" TargetMode="External"/><Relationship Id="rId430" Type="http://schemas.openxmlformats.org/officeDocument/2006/relationships/hyperlink" Target="https://fablabs.io/labs/animolabs" TargetMode="External"/><Relationship Id="rId18" Type="http://schemas.openxmlformats.org/officeDocument/2006/relationships/hyperlink" Target="mailto:alessandra@fablabbcn.org" TargetMode="External"/><Relationship Id="rId265" Type="http://schemas.openxmlformats.org/officeDocument/2006/relationships/hyperlink" Target="https://www.fablabs.io/labs/makerspacevienna" TargetMode="External"/><Relationship Id="rId472" Type="http://schemas.openxmlformats.org/officeDocument/2006/relationships/hyperlink" Target="https://fablabs.io/labs/IDEXHuando" TargetMode="External"/><Relationship Id="rId125" Type="http://schemas.openxmlformats.org/officeDocument/2006/relationships/hyperlink" Target="https://www.fablabs.io/labs/FabLAM" TargetMode="External"/><Relationship Id="rId167" Type="http://schemas.openxmlformats.org/officeDocument/2006/relationships/hyperlink" Target="https://www.fablabs.io/labs/fablabsandwell" TargetMode="External"/><Relationship Id="rId332" Type="http://schemas.openxmlformats.org/officeDocument/2006/relationships/hyperlink" Target="https://fablabs.io/labs/abafablab" TargetMode="External"/><Relationship Id="rId374" Type="http://schemas.openxmlformats.org/officeDocument/2006/relationships/hyperlink" Target="https://fablabs.io/users/cnscfabmanlab" TargetMode="External"/><Relationship Id="rId71" Type="http://schemas.openxmlformats.org/officeDocument/2006/relationships/hyperlink" Target="https://www.fablabs.io/labs/CCICFabLab"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76" Type="http://schemas.openxmlformats.org/officeDocument/2006/relationships/hyperlink" Target="https://fablabs.io/labs/fablabescolasesiprudente" TargetMode="External"/><Relationship Id="rId441" Type="http://schemas.openxmlformats.org/officeDocument/2006/relationships/hyperlink" Target="https://fablabs.io/labs/fablabduchalonnais." TargetMode="External"/><Relationship Id="rId483" Type="http://schemas.openxmlformats.org/officeDocument/2006/relationships/hyperlink" Target="https://fablabs.io/labs/citec" TargetMode="External"/><Relationship Id="rId40" Type="http://schemas.openxmlformats.org/officeDocument/2006/relationships/hyperlink" Target="https://www.fablabs.io/labs/makerspacecmrit" TargetMode="External"/><Relationship Id="rId136" Type="http://schemas.openxmlformats.org/officeDocument/2006/relationships/hyperlink" Target="https://fablabs.io/labs/fablableon"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43" Type="http://schemas.openxmlformats.org/officeDocument/2006/relationships/hyperlink" Target="https://fablabs.io/labs/lipologica" TargetMode="External"/><Relationship Id="rId82" Type="http://schemas.openxmlformats.org/officeDocument/2006/relationships/hyperlink" Target="https://fablabs.io/labs/fablabue"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245" Type="http://schemas.openxmlformats.org/officeDocument/2006/relationships/hyperlink" Target="https://www.fablabs.io/labs/fablabrostov" TargetMode="External"/><Relationship Id="rId287" Type="http://schemas.openxmlformats.org/officeDocument/2006/relationships/hyperlink" Target="https://fablabs.io/labs/fablabescolasjcampos" TargetMode="External"/><Relationship Id="rId410" Type="http://schemas.openxmlformats.org/officeDocument/2006/relationships/hyperlink" Target="https://www.fablabs.io/labs/fablabunderesaetzisloo" TargetMode="External"/><Relationship Id="rId452" Type="http://schemas.openxmlformats.org/officeDocument/2006/relationships/hyperlink" Target="https://fablabs.io/labs/FabLabPangbisa" TargetMode="External"/><Relationship Id="rId494" Type="http://schemas.openxmlformats.org/officeDocument/2006/relationships/hyperlink" Target="https://fablabs.io/labs/FabLabNomads" TargetMode="External"/><Relationship Id="rId508" Type="http://schemas.openxmlformats.org/officeDocument/2006/relationships/hyperlink" Target="https://www.fablabs.io/labs/greenvillejuniorseniorhighschool" TargetMode="External"/><Relationship Id="rId105" Type="http://schemas.openxmlformats.org/officeDocument/2006/relationships/hyperlink" Target="https://fablabs.io/labs/fablabmanaus" TargetMode="External"/><Relationship Id="rId147" Type="http://schemas.openxmlformats.org/officeDocument/2006/relationships/hyperlink" Target="https://www.fablabs.io/labs/fablabcasafirjan" TargetMode="External"/><Relationship Id="rId312" Type="http://schemas.openxmlformats.org/officeDocument/2006/relationships/hyperlink" Target="https://fablabs.io/labs/institutofablabbrasil"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96" Type="http://schemas.openxmlformats.org/officeDocument/2006/relationships/hyperlink" Target="https://fablabs.io/labs/berytechfablab" TargetMode="External"/><Relationship Id="rId214" Type="http://schemas.openxmlformats.org/officeDocument/2006/relationships/hyperlink" Target="https://www.fablabs.io/labs/Dilijanfablab" TargetMode="External"/><Relationship Id="rId256" Type="http://schemas.openxmlformats.org/officeDocument/2006/relationships/hyperlink" Target="https://www.fablabs.io/labs/fablab3dtoy" TargetMode="External"/><Relationship Id="rId298" Type="http://schemas.openxmlformats.org/officeDocument/2006/relationships/hyperlink" Target="https://fablabs.io/labs/csasvwelab" TargetMode="External"/><Relationship Id="rId421" Type="http://schemas.openxmlformats.org/officeDocument/2006/relationships/hyperlink" Target="https://fablabs.io/labs/fablabescuelaamericana" TargetMode="External"/><Relationship Id="rId463" Type="http://schemas.openxmlformats.org/officeDocument/2006/relationships/hyperlink" Target="https://fablabs.io/labs/synergymill" TargetMode="External"/><Relationship Id="rId519" Type="http://schemas.openxmlformats.org/officeDocument/2006/relationships/hyperlink" Target="https://www.fablabs.io/labs/orangefabkarak" TargetMode="External"/><Relationship Id="rId116" Type="http://schemas.openxmlformats.org/officeDocument/2006/relationships/hyperlink" Target="https://fablabs.io/labs/Kromlaboro" TargetMode="External"/><Relationship Id="rId158" Type="http://schemas.openxmlformats.org/officeDocument/2006/relationships/hyperlink" Target="https://www.fablabs.io/labs/fyxxi" TargetMode="External"/><Relationship Id="rId323" Type="http://schemas.openxmlformats.org/officeDocument/2006/relationships/hyperlink" Target="https://fablabs.io/labs/salecreek" TargetMode="External"/><Relationship Id="rId20" Type="http://schemas.openxmlformats.org/officeDocument/2006/relationships/hyperlink" Target="mailto:fablabwinam@gmail.com" TargetMode="External"/><Relationship Id="rId62" Type="http://schemas.openxmlformats.org/officeDocument/2006/relationships/hyperlink" Target="https://www.fablabs.io/labs/Irokofablab" TargetMode="External"/><Relationship Id="rId365" Type="http://schemas.openxmlformats.org/officeDocument/2006/relationships/hyperlink" Target="https://fablabs.io/labs/qstssfablab" TargetMode="External"/><Relationship Id="rId225" Type="http://schemas.openxmlformats.org/officeDocument/2006/relationships/hyperlink" Target="https://www.fablabs.io/labs/openlabhamburg" TargetMode="External"/><Relationship Id="rId267" Type="http://schemas.openxmlformats.org/officeDocument/2006/relationships/hyperlink" Target="https://fablabs.io/labs/vestmannaeyjar" TargetMode="External"/><Relationship Id="rId432" Type="http://schemas.openxmlformats.org/officeDocument/2006/relationships/hyperlink" Target="https://fablabs.io/labs/LaSalleChihauhua" TargetMode="External"/><Relationship Id="rId474" Type="http://schemas.openxmlformats.org/officeDocument/2006/relationships/hyperlink" Target="https://www.fablabs.io/labs/unitec" TargetMode="External"/><Relationship Id="rId127" Type="http://schemas.openxmlformats.org/officeDocument/2006/relationships/hyperlink" Target="https://www.fablabs.io/labs/fablabizmir" TargetMode="External"/><Relationship Id="rId31" Type="http://schemas.openxmlformats.org/officeDocument/2006/relationships/hyperlink" Target="https://www.fablabs.io/labs/senfablab" TargetMode="External"/><Relationship Id="rId73" Type="http://schemas.openxmlformats.org/officeDocument/2006/relationships/hyperlink" Target="https://www.fablabs.io/labs/bsdufablab"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76" Type="http://schemas.openxmlformats.org/officeDocument/2006/relationships/hyperlink" Target="https://fablabs.io/labs/fablabparquete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36" Type="http://schemas.openxmlformats.org/officeDocument/2006/relationships/hyperlink" Target="https://www.fablabs.io/labs/fablabtecsup"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443" Type="http://schemas.openxmlformats.org/officeDocument/2006/relationships/hyperlink" Target="https://fablabs.io/labs/offenewerkstattgilching" TargetMode="External"/><Relationship Id="rId303" Type="http://schemas.openxmlformats.org/officeDocument/2006/relationships/hyperlink" Target="https://fablabs.io/labs/fablabtorino" TargetMode="External"/><Relationship Id="rId485" Type="http://schemas.openxmlformats.org/officeDocument/2006/relationships/hyperlink" Target="https://fablabs.io/labs/fablabciteb"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510" Type="http://schemas.openxmlformats.org/officeDocument/2006/relationships/hyperlink" Target="https://fablabs.io/labs/fablabstemchattanoo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hyperlink" Target="https://fablabs.io/labs/fablabdescartes"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454" Type="http://schemas.openxmlformats.org/officeDocument/2006/relationships/hyperlink" Target="https://fablabs.io/labs/fablabucontinental" TargetMode="External"/><Relationship Id="rId496" Type="http://schemas.openxmlformats.org/officeDocument/2006/relationships/hyperlink" Target="https://fablabs.io/labs/yansoki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521" Type="http://schemas.openxmlformats.org/officeDocument/2006/relationships/hyperlink" Target="https://fablabs.io/labs/toio"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423" Type="http://schemas.openxmlformats.org/officeDocument/2006/relationships/hyperlink" Target="https://fablabs.io/labs/fablabstemchattanooga" TargetMode="External"/><Relationship Id="rId258" Type="http://schemas.openxmlformats.org/officeDocument/2006/relationships/hyperlink" Target="https://www.fablabs.io/labs/atolyeankara" TargetMode="External"/><Relationship Id="rId465" Type="http://schemas.openxmlformats.org/officeDocument/2006/relationships/hyperlink" Target="https://fablabs.io/labs/SYNFabLab"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434" Type="http://schemas.openxmlformats.org/officeDocument/2006/relationships/hyperlink" Target="https://fablabs.io/labs/prodelab" TargetMode="External"/><Relationship Id="rId476" Type="http://schemas.openxmlformats.org/officeDocument/2006/relationships/hyperlink" Target="https://www.fablabs.io/labs/IDEXPasco"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501" Type="http://schemas.openxmlformats.org/officeDocument/2006/relationships/hyperlink" Target="https://fablabs.io/labs/hvfablab"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445" Type="http://schemas.openxmlformats.org/officeDocument/2006/relationships/hyperlink" Target="https://fablabs.io/labs/makerspacevienna" TargetMode="External"/><Relationship Id="rId487" Type="http://schemas.openxmlformats.org/officeDocument/2006/relationships/hyperlink" Target="https://fablabs.io/labs/biolablisboa"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512" Type="http://schemas.openxmlformats.org/officeDocument/2006/relationships/hyperlink" Target="https://fablabs.io/labs/fabcafebangkok"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414" Type="http://schemas.openxmlformats.org/officeDocument/2006/relationships/hyperlink" Target="https://fablabs.io/labs/ictpscifablab" TargetMode="External"/><Relationship Id="rId456" Type="http://schemas.openxmlformats.org/officeDocument/2006/relationships/hyperlink" Target="https://fablabs.io/labs/arofablab" TargetMode="External"/><Relationship Id="rId498" Type="http://schemas.openxmlformats.org/officeDocument/2006/relationships/hyperlink" Target="https://fablabs.io/labs/LaFabriqueRetiers"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23" Type="http://schemas.openxmlformats.org/officeDocument/2006/relationships/printerSettings" Target="../printerSettings/printerSettings1.bin"/><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425" Type="http://schemas.openxmlformats.org/officeDocument/2006/relationships/hyperlink" Target="https://fablabs.io/labs/hrwfablab" TargetMode="External"/><Relationship Id="rId467" Type="http://schemas.openxmlformats.org/officeDocument/2006/relationships/hyperlink" Target="https://fablabs.io/labs/thebeachlab"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436" Type="http://schemas.openxmlformats.org/officeDocument/2006/relationships/hyperlink" Target="https://fablabs.io/labs/fablabbrussels" TargetMode="External"/><Relationship Id="rId240" Type="http://schemas.openxmlformats.org/officeDocument/2006/relationships/hyperlink" Target="https://www.fablabs.io/labs/robotixlab" TargetMode="External"/><Relationship Id="rId478" Type="http://schemas.openxmlformats.org/officeDocument/2006/relationships/hyperlink" Target="https://fablabs.io/labs/vicentelopez"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503" Type="http://schemas.openxmlformats.org/officeDocument/2006/relationships/hyperlink" Target="https://fablabs.io/labs/themsuiitfablabmindanao"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447" Type="http://schemas.openxmlformats.org/officeDocument/2006/relationships/hyperlink" Target="https://fablabs.io/labs/fctfablab" TargetMode="External"/><Relationship Id="rId251" Type="http://schemas.openxmlformats.org/officeDocument/2006/relationships/hyperlink" Target="https://www.fablabs.io/labs/vwelabatredbank" TargetMode="External"/><Relationship Id="rId489" Type="http://schemas.openxmlformats.org/officeDocument/2006/relationships/hyperlink" Target="https://fablabs.io/labs/IngegnoMakerSpace"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514" Type="http://schemas.openxmlformats.org/officeDocument/2006/relationships/hyperlink" Target="https://fablabs.io/labs/laverriere"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416" Type="http://schemas.openxmlformats.org/officeDocument/2006/relationships/hyperlink" Target="https://fablabs.io/labs/fablabhornafjordur." TargetMode="External"/><Relationship Id="rId220" Type="http://schemas.openxmlformats.org/officeDocument/2006/relationships/hyperlink" Target="https://www.fablabs.io/labs/takoraditechnicalinstitute" TargetMode="External"/><Relationship Id="rId458" Type="http://schemas.openxmlformats.org/officeDocument/2006/relationships/hyperlink" Target="https://fablabs.io/labs/fablabnepal"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525" Type="http://schemas.openxmlformats.org/officeDocument/2006/relationships/vmlDrawing" Target="../drawings/vmlDrawing1.vm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427" Type="http://schemas.openxmlformats.org/officeDocument/2006/relationships/hyperlink" Target="https://fablabs.io/labs/fablabpuebla" TargetMode="External"/><Relationship Id="rId469" Type="http://schemas.openxmlformats.org/officeDocument/2006/relationships/hyperlink" Target="https://fablabs.io/labs/campeche"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480" Type="http://schemas.openxmlformats.org/officeDocument/2006/relationships/hyperlink" Target="https://fablabs.io/labs/fablabups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438" Type="http://schemas.openxmlformats.org/officeDocument/2006/relationships/hyperlink" Target="https://fablabs.io/labs/wwetbfablabenniscorthy"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491" Type="http://schemas.openxmlformats.org/officeDocument/2006/relationships/hyperlink" Target="https://fablabs.io/labs/fablabciec" TargetMode="External"/><Relationship Id="rId505" Type="http://schemas.openxmlformats.org/officeDocument/2006/relationships/hyperlink" Target="https://www.fablabs.io/labs/angostura"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449" Type="http://schemas.openxmlformats.org/officeDocument/2006/relationships/hyperlink" Target="https://www.fablabs.io/labs/villettemakerzbywoma"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460" Type="http://schemas.openxmlformats.org/officeDocument/2006/relationships/hyperlink" Target="https://fablabs.io/labs/makehaven" TargetMode="External"/><Relationship Id="rId516" Type="http://schemas.openxmlformats.org/officeDocument/2006/relationships/hyperlink" Target="https://fablabs.io/labs/orangefabirbid" TargetMode="External"/><Relationship Id="rId48" Type="http://schemas.openxmlformats.org/officeDocument/2006/relationships/hyperlink" Target="https://www.fablabs.io/labs/gharbiyafablab" TargetMode="External"/><Relationship Id="rId113" Type="http://schemas.openxmlformats.org/officeDocument/2006/relationships/hyperlink" Target="https://fablabs.io/labs/studio56" TargetMode="External"/><Relationship Id="rId320" Type="http://schemas.openxmlformats.org/officeDocument/2006/relationships/hyperlink" Target="https://fablabs.io/labs/fablabmantova" TargetMode="External"/><Relationship Id="rId155" Type="http://schemas.openxmlformats.org/officeDocument/2006/relationships/hyperlink" Target="https://www.fablabs.io/labs/elgarageprojecthub" TargetMode="External"/><Relationship Id="rId197" Type="http://schemas.openxmlformats.org/officeDocument/2006/relationships/hyperlink" Target="https://www.fablabs.io/labs/schenectadygemobilefablab" TargetMode="External"/><Relationship Id="rId362" Type="http://schemas.openxmlformats.org/officeDocument/2006/relationships/hyperlink" Target="https://fablabs.io/labs/TinkiLab" TargetMode="External"/><Relationship Id="rId418" Type="http://schemas.openxmlformats.org/officeDocument/2006/relationships/hyperlink" Target="https://fablabs.io/labs/fablabcaracas" TargetMode="External"/><Relationship Id="rId222" Type="http://schemas.openxmlformats.org/officeDocument/2006/relationships/hyperlink" Target="https://www.fablabs.io/labs/fablabmadridceu" TargetMode="External"/><Relationship Id="rId264" Type="http://schemas.openxmlformats.org/officeDocument/2006/relationships/hyperlink" Target="https://www.fablabs.io/labs/eiufablab" TargetMode="External"/><Relationship Id="rId471" Type="http://schemas.openxmlformats.org/officeDocument/2006/relationships/hyperlink" Target="https://www.fablabs.io/labs/leonardodavincifablab" TargetMode="External"/><Relationship Id="rId17" Type="http://schemas.openxmlformats.org/officeDocument/2006/relationships/hyperlink" Target="mailto:oscar@fablabyucatan.org" TargetMode="External"/><Relationship Id="rId59" Type="http://schemas.openxmlformats.org/officeDocument/2006/relationships/hyperlink" Target="https://www.fablabs.io/labs/culturenumerique" TargetMode="External"/><Relationship Id="rId124" Type="http://schemas.openxmlformats.org/officeDocument/2006/relationships/hyperlink" Target="https://www.fablabs.io/labs/fablablima" TargetMode="External"/><Relationship Id="rId70" Type="http://schemas.openxmlformats.org/officeDocument/2006/relationships/hyperlink" Target="https://www.fablabs.io/labs/minifabkeralamodelengineeringcollegekochi" TargetMode="External"/><Relationship Id="rId166" Type="http://schemas.openxmlformats.org/officeDocument/2006/relationships/hyperlink" Target="https://www.fablabs.io/labs/fablabmuc" TargetMode="External"/><Relationship Id="rId331" Type="http://schemas.openxmlformats.org/officeDocument/2006/relationships/hyperlink" Target="https://fablabs.io/labs/unamfablab" TargetMode="External"/><Relationship Id="rId373" Type="http://schemas.openxmlformats.org/officeDocument/2006/relationships/hyperlink" Target="https://fablabs.io/labs/cospace" TargetMode="External"/><Relationship Id="rId429" Type="http://schemas.openxmlformats.org/officeDocument/2006/relationships/hyperlink" Target="https://fablabs.io/labs/tiradentesfablab" TargetMode="External"/><Relationship Id="rId1" Type="http://schemas.openxmlformats.org/officeDocument/2006/relationships/hyperlink" Target="mailto:fablab@ccit.hn" TargetMode="External"/><Relationship Id="rId233" Type="http://schemas.openxmlformats.org/officeDocument/2006/relationships/hyperlink" Target="https://www.fablabs.io/labs/ateliermadeiniki" TargetMode="External"/><Relationship Id="rId440" Type="http://schemas.openxmlformats.org/officeDocument/2006/relationships/hyperlink" Target="https://fablabs.io/labs/fablabshinagawa/" TargetMode="External"/><Relationship Id="rId28" Type="http://schemas.openxmlformats.org/officeDocument/2006/relationships/hyperlink" Target="mailto:vapabal@gmail.com" TargetMode="External"/><Relationship Id="rId275" Type="http://schemas.openxmlformats.org/officeDocument/2006/relationships/hyperlink" Target="https://fablabs.io/labs/fablabescolasesimarilia" TargetMode="External"/><Relationship Id="rId300" Type="http://schemas.openxmlformats.org/officeDocument/2006/relationships/hyperlink" Target="https://fablabs.io/labs/fablabshinagawa" TargetMode="External"/><Relationship Id="rId482" Type="http://schemas.openxmlformats.org/officeDocument/2006/relationships/hyperlink" Target="https://fablabs.io/labs/fablabufcgbrazil"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77" Type="http://schemas.openxmlformats.org/officeDocument/2006/relationships/hyperlink" Target="https://www.fablabs.io/labs/FabLabOnaki" TargetMode="External"/><Relationship Id="rId342" Type="http://schemas.openxmlformats.org/officeDocument/2006/relationships/hyperlink" Target="https://fablabs.io/labs/makerlabs" TargetMode="External"/><Relationship Id="rId384" Type="http://schemas.openxmlformats.org/officeDocument/2006/relationships/hyperlink" Target="https://fablabs.io/labs/cherokeetrailhighschool" TargetMode="External"/><Relationship Id="rId202" Type="http://schemas.openxmlformats.org/officeDocument/2006/relationships/hyperlink" Target="https://www.fablabs.io/labs/fablabilocos" TargetMode="External"/><Relationship Id="rId244" Type="http://schemas.openxmlformats.org/officeDocument/2006/relationships/hyperlink" Target="https://www.fablabs.io/labs/fablabdes3lapins" TargetMode="External"/><Relationship Id="rId39" Type="http://schemas.openxmlformats.org/officeDocument/2006/relationships/hyperlink" Target="mailto:makerspace@cmrit.ac.in" TargetMode="External"/><Relationship Id="rId286" Type="http://schemas.openxmlformats.org/officeDocument/2006/relationships/hyperlink" Target="https://fablabs.io/labs/sqylab" TargetMode="External"/><Relationship Id="rId451" Type="http://schemas.openxmlformats.org/officeDocument/2006/relationships/hyperlink" Target="https://fablabs.io/labs/fablabdenimes" TargetMode="External"/><Relationship Id="rId493" Type="http://schemas.openxmlformats.org/officeDocument/2006/relationships/hyperlink" Target="https://fablabs.io/labs/letierslieudecarpentras" TargetMode="External"/><Relationship Id="rId507" Type="http://schemas.openxmlformats.org/officeDocument/2006/relationships/hyperlink" Target="https://www.fablabs.io/labs/sciencecamptheiraqimakerspace"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46" Type="http://schemas.openxmlformats.org/officeDocument/2006/relationships/hyperlink" Target="https://www.fablabs.io/labs/fablabpolytech"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53" Type="http://schemas.openxmlformats.org/officeDocument/2006/relationships/hyperlink" Target="https://fablabs.io/labs/fablabcagliari" TargetMode="External"/><Relationship Id="rId395" Type="http://schemas.openxmlformats.org/officeDocument/2006/relationships/hyperlink" Target="https://fablabs.io/labs/qstssfablab" TargetMode="External"/><Relationship Id="rId409" Type="http://schemas.openxmlformats.org/officeDocument/2006/relationships/hyperlink" Target="https://fablabs.io/labs/smartmall"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420" Type="http://schemas.openxmlformats.org/officeDocument/2006/relationships/hyperlink" Target="https://www.fablabs.io/labs/fablabcst" TargetMode="External"/><Relationship Id="rId255" Type="http://schemas.openxmlformats.org/officeDocument/2006/relationships/hyperlink" Target="https://www.fablabs.io/labs/fablabtigullio" TargetMode="External"/><Relationship Id="rId297" Type="http://schemas.openxmlformats.org/officeDocument/2006/relationships/hyperlink" Target="https://fablabs.io/labs/polifactory" TargetMode="External"/><Relationship Id="rId462" Type="http://schemas.openxmlformats.org/officeDocument/2006/relationships/hyperlink" Target="https://fablabs.io/labs/xfactory" TargetMode="External"/><Relationship Id="rId518" Type="http://schemas.openxmlformats.org/officeDocument/2006/relationships/hyperlink" Target="https://www.fablabs.io/labs/orangefabBalqa" TargetMode="External"/><Relationship Id="rId115" Type="http://schemas.openxmlformats.org/officeDocument/2006/relationships/hyperlink" Target="https://www.fablabs.io/labs/brenchies" TargetMode="External"/><Relationship Id="rId157" Type="http://schemas.openxmlformats.org/officeDocument/2006/relationships/hyperlink" Target="https://www.fablabs.io/labs/aicaartech" TargetMode="External"/><Relationship Id="rId322" Type="http://schemas.openxmlformats.org/officeDocument/2006/relationships/hyperlink" Target="https://fablabs.io/labs/crunchlab"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199" Type="http://schemas.openxmlformats.org/officeDocument/2006/relationships/hyperlink" Target="https://www.fablabs.io/labs/fablabtemara"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66" Type="http://schemas.openxmlformats.org/officeDocument/2006/relationships/hyperlink" Target="https://fablabs.io/labs/prodelab" TargetMode="External"/><Relationship Id="rId431" Type="http://schemas.openxmlformats.org/officeDocument/2006/relationships/hyperlink" Target="https://fablabs.io/labs/fablabkapfenberg" TargetMode="External"/><Relationship Id="rId473" Type="http://schemas.openxmlformats.org/officeDocument/2006/relationships/hyperlink" Target="https://fablabs.io/labs/fablabbuenosaires" TargetMode="External"/><Relationship Id="rId30" Type="http://schemas.openxmlformats.org/officeDocument/2006/relationships/hyperlink" Target="mailto:amy@decreatievestem.be" TargetMode="External"/><Relationship Id="rId126" Type="http://schemas.openxmlformats.org/officeDocument/2006/relationships/hyperlink" Target="https://fablabs.io/labs/santachiarafablab" TargetMode="External"/><Relationship Id="rId168" Type="http://schemas.openxmlformats.org/officeDocument/2006/relationships/hyperlink" Target="https://www.fablabs.io/labs/fablabcentrotics" TargetMode="External"/><Relationship Id="rId333" Type="http://schemas.openxmlformats.org/officeDocument/2006/relationships/hyperlink" Target="https://fablabs.io/labs/fablabfacens" TargetMode="External"/><Relationship Id="rId72" Type="http://schemas.openxmlformats.org/officeDocument/2006/relationships/hyperlink" Target="https://www.fablabs.io/labs/developerfablab" TargetMode="External"/><Relationship Id="rId375" Type="http://schemas.openxmlformats.org/officeDocument/2006/relationships/hyperlink" Target="https://fablabs.io/labs/fablabjogja" TargetMode="External"/><Relationship Id="rId3" Type="http://schemas.openxmlformats.org/officeDocument/2006/relationships/hyperlink" Target="mailto:fablab@healthhub-roden.nl" TargetMode="External"/><Relationship Id="rId235" Type="http://schemas.openxmlformats.org/officeDocument/2006/relationships/hyperlink" Target="https://www.fablabs.io/labs/fablabstemchattanooga" TargetMode="External"/><Relationship Id="rId277" Type="http://schemas.openxmlformats.org/officeDocument/2006/relationships/hyperlink" Target="https://fablabs.io/labs/fablabolbia" TargetMode="External"/><Relationship Id="rId400" Type="http://schemas.openxmlformats.org/officeDocument/2006/relationships/hyperlink" Target="https://fablabs.io/labs/wenaklabs" TargetMode="External"/><Relationship Id="rId442" Type="http://schemas.openxmlformats.org/officeDocument/2006/relationships/hyperlink" Target="https://fablabs.io/labs/wwetbfablabenniscorthy" TargetMode="External"/><Relationship Id="rId484" Type="http://schemas.openxmlformats.org/officeDocument/2006/relationships/hyperlink" Target="https://fablabs.io/labs/vivalab" TargetMode="External"/><Relationship Id="rId137" Type="http://schemas.openxmlformats.org/officeDocument/2006/relationships/hyperlink" Target="https://www.fablabs.io/labs/fablabsantiagodecompostela" TargetMode="External"/><Relationship Id="rId302" Type="http://schemas.openxmlformats.org/officeDocument/2006/relationships/hyperlink" Target="https://fablabs.io/labs/fablabescolasesifranca" TargetMode="External"/><Relationship Id="rId344" Type="http://schemas.openxmlformats.org/officeDocument/2006/relationships/hyperlink" Target="https://fablabs.io/labs/fablabsendai" TargetMode="External"/><Relationship Id="rId41" Type="http://schemas.openxmlformats.org/officeDocument/2006/relationships/hyperlink" Target="https://www.fablabs.io/labs/workbenchprojects"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46" Type="http://schemas.openxmlformats.org/officeDocument/2006/relationships/hyperlink" Target="https://www.fablabs.io/labs/SCSDFS" TargetMode="External"/><Relationship Id="rId288" Type="http://schemas.openxmlformats.org/officeDocument/2006/relationships/hyperlink" Target="https://fablabs.io/labs/fabjardin" TargetMode="External"/><Relationship Id="rId411" Type="http://schemas.openxmlformats.org/officeDocument/2006/relationships/hyperlink" Target="https://www.fablabs.io/labs/neospace" TargetMode="External"/><Relationship Id="rId453" Type="http://schemas.openxmlformats.org/officeDocument/2006/relationships/hyperlink" Target="https://fablabs.io/labs/choegofablab" TargetMode="External"/><Relationship Id="rId509" Type="http://schemas.openxmlformats.org/officeDocument/2006/relationships/hyperlink" Target="https://fablabs.io/labs/fablabodcrdc" TargetMode="External"/><Relationship Id="rId106" Type="http://schemas.openxmlformats.org/officeDocument/2006/relationships/hyperlink" Target="https://www.fablabs.io/labs/isvorfablab" TargetMode="External"/><Relationship Id="rId313" Type="http://schemas.openxmlformats.org/officeDocument/2006/relationships/hyperlink" Target="https://fablabs.io/labs/fablabpesaro" TargetMode="External"/><Relationship Id="rId495" Type="http://schemas.openxmlformats.org/officeDocument/2006/relationships/hyperlink" Target="https://fablabs.io/labs/wytwornia" TargetMode="External"/><Relationship Id="rId10" Type="http://schemas.openxmlformats.org/officeDocument/2006/relationships/hyperlink" Target="mailto:cindy.kohtala@aalto.fi" TargetMode="External"/><Relationship Id="rId52" Type="http://schemas.openxmlformats.org/officeDocument/2006/relationships/hyperlink" Target="https://www.fablabs.io/labs/decode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355" Type="http://schemas.openxmlformats.org/officeDocument/2006/relationships/hyperlink" Target="https://fablabs.io/labs/fablabvoratech" TargetMode="External"/><Relationship Id="rId397" Type="http://schemas.openxmlformats.org/officeDocument/2006/relationships/hyperlink" Target="https://fablabs.io/labs/fabc" TargetMode="External"/><Relationship Id="rId520" Type="http://schemas.openxmlformats.org/officeDocument/2006/relationships/hyperlink" Target="https://www.fablabs.io/labs/orangefabAqaba" TargetMode="External"/><Relationship Id="rId215" Type="http://schemas.openxmlformats.org/officeDocument/2006/relationships/hyperlink" Target="https://www.fablabs.io/labs/sinestesia" TargetMode="External"/><Relationship Id="rId257" Type="http://schemas.openxmlformats.org/officeDocument/2006/relationships/hyperlink" Target="https://www.fablabs.io/labs/otafab" TargetMode="External"/><Relationship Id="rId422" Type="http://schemas.openxmlformats.org/officeDocument/2006/relationships/hyperlink" Target="https://fablabs.io/labs/Dakahliadakahliafablab" TargetMode="External"/><Relationship Id="rId464" Type="http://schemas.openxmlformats.org/officeDocument/2006/relationships/hyperlink" Target="https://fablabs.io/labs/fablabudla" TargetMode="External"/><Relationship Id="rId299" Type="http://schemas.openxmlformats.org/officeDocument/2006/relationships/hyperlink" Target="https://fablabs.io/labs/wytwornia"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66" Type="http://schemas.openxmlformats.org/officeDocument/2006/relationships/hyperlink" Target="https://fablabs.io/labs/fablablprensamcasablanca" TargetMode="External"/><Relationship Id="rId226" Type="http://schemas.openxmlformats.org/officeDocument/2006/relationships/hyperlink" Target="https://www.fablabs.io/labs/greenlabmicrofactory" TargetMode="External"/><Relationship Id="rId433" Type="http://schemas.openxmlformats.org/officeDocument/2006/relationships/hyperlink" Target="https://fablabs.io/labs/prodelab"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zoomScaleNormal="100" workbookViewId="0">
      <pane ySplit="1" topLeftCell="A537" activePane="bottomLeft" state="frozen"/>
      <selection pane="bottomLeft" activeCell="A548" sqref="A548"/>
    </sheetView>
  </sheetViews>
  <sheetFormatPr defaultRowHeight="12.5" x14ac:dyDescent="0.25"/>
  <cols>
    <col min="1" max="1" width="18.26953125" customWidth="1"/>
    <col min="2" max="2" width="27.1796875" customWidth="1"/>
    <col min="3" max="3" width="18.26953125" customWidth="1"/>
    <col min="4" max="4" width="27" customWidth="1"/>
    <col min="5" max="5" width="27.54296875" customWidth="1"/>
    <col min="6" max="6" width="70.26953125" customWidth="1"/>
    <col min="7" max="8" width="8.7265625" customWidth="1"/>
    <col min="9" max="24" width="7" customWidth="1"/>
    <col min="25" max="25" width="7.453125" customWidth="1"/>
    <col min="26" max="26" width="20" customWidth="1"/>
    <col min="27" max="27" width="8.7265625" customWidth="1"/>
    <col min="28" max="28" width="14.453125" customWidth="1"/>
    <col min="29" max="29" width="18.7265625" customWidth="1"/>
    <col min="30" max="1025" width="14.453125" customWidth="1"/>
  </cols>
  <sheetData>
    <row r="1" spans="1:29" ht="12.75" customHeight="1" x14ac:dyDescent="0.25">
      <c r="A1" s="27" t="s">
        <v>0</v>
      </c>
      <c r="B1" s="1" t="s">
        <v>1</v>
      </c>
      <c r="C1" s="1" t="s">
        <v>2</v>
      </c>
      <c r="D1" s="1" t="s">
        <v>3</v>
      </c>
      <c r="E1" s="1" t="s">
        <v>4</v>
      </c>
      <c r="F1" s="1" t="s">
        <v>1134</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715</v>
      </c>
      <c r="AC1" s="2" t="s">
        <v>718</v>
      </c>
    </row>
    <row r="2" spans="1:29" ht="12.75" customHeight="1" x14ac:dyDescent="0.3">
      <c r="A2" s="4">
        <v>43301</v>
      </c>
      <c r="B2" s="19" t="s">
        <v>69</v>
      </c>
      <c r="C2" t="s">
        <v>70</v>
      </c>
      <c r="D2" t="s">
        <v>71</v>
      </c>
      <c r="E2" t="s">
        <v>72</v>
      </c>
      <c r="F2" t="s">
        <v>1117</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716</v>
      </c>
    </row>
    <row r="3" spans="1:29" ht="12.75" customHeight="1" x14ac:dyDescent="0.3">
      <c r="A3" s="4">
        <v>43301</v>
      </c>
      <c r="B3" s="19" t="s">
        <v>60</v>
      </c>
      <c r="C3" t="s">
        <v>61</v>
      </c>
      <c r="D3" t="s">
        <v>62</v>
      </c>
      <c r="E3" t="s">
        <v>38</v>
      </c>
      <c r="F3" t="s">
        <v>1118</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716</v>
      </c>
    </row>
    <row r="4" spans="1:29" ht="12.75" customHeight="1" x14ac:dyDescent="0.3">
      <c r="A4" s="4">
        <v>43301</v>
      </c>
      <c r="B4" s="19" t="s">
        <v>50</v>
      </c>
      <c r="C4" t="s">
        <v>51</v>
      </c>
      <c r="D4" t="s">
        <v>52</v>
      </c>
      <c r="E4" t="s">
        <v>53</v>
      </c>
      <c r="F4" t="s">
        <v>1119</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716</v>
      </c>
    </row>
    <row r="5" spans="1:29" ht="12.75" customHeight="1" x14ac:dyDescent="0.3">
      <c r="A5" s="4">
        <v>43301</v>
      </c>
      <c r="B5" s="19" t="s">
        <v>73</v>
      </c>
      <c r="C5" t="s">
        <v>74</v>
      </c>
      <c r="D5" t="s">
        <v>75</v>
      </c>
      <c r="E5" t="s">
        <v>76</v>
      </c>
      <c r="F5" t="s">
        <v>1120</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716</v>
      </c>
    </row>
    <row r="6" spans="1:29" ht="12.75" customHeight="1" x14ac:dyDescent="0.3">
      <c r="A6" s="4">
        <v>43301</v>
      </c>
      <c r="B6" s="19" t="s">
        <v>63</v>
      </c>
      <c r="C6" t="s">
        <v>64</v>
      </c>
      <c r="D6" t="s">
        <v>65</v>
      </c>
      <c r="E6" t="s">
        <v>66</v>
      </c>
      <c r="F6" t="s">
        <v>1121</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716</v>
      </c>
    </row>
    <row r="7" spans="1:29" ht="12.75" customHeight="1" x14ac:dyDescent="0.3">
      <c r="A7" s="4">
        <v>43301</v>
      </c>
      <c r="B7" s="19" t="s">
        <v>46</v>
      </c>
      <c r="C7" t="s">
        <v>47</v>
      </c>
      <c r="D7" t="s">
        <v>48</v>
      </c>
      <c r="E7" t="s">
        <v>49</v>
      </c>
      <c r="F7" t="s">
        <v>1122</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716</v>
      </c>
    </row>
    <row r="8" spans="1:29" ht="12.75" customHeight="1" x14ac:dyDescent="0.3">
      <c r="A8" s="4">
        <v>43301</v>
      </c>
      <c r="B8" s="19" t="s">
        <v>56</v>
      </c>
      <c r="C8" t="s">
        <v>57</v>
      </c>
      <c r="D8" t="s">
        <v>58</v>
      </c>
      <c r="E8" t="s">
        <v>59</v>
      </c>
      <c r="F8" t="s">
        <v>1123</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716</v>
      </c>
    </row>
    <row r="9" spans="1:29" ht="12.75" customHeight="1" x14ac:dyDescent="0.3">
      <c r="A9" s="4">
        <v>43301</v>
      </c>
      <c r="B9" s="19" t="s">
        <v>96</v>
      </c>
      <c r="C9" t="s">
        <v>97</v>
      </c>
      <c r="D9" t="s">
        <v>98</v>
      </c>
      <c r="F9" t="s">
        <v>1124</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716</v>
      </c>
    </row>
    <row r="10" spans="1:29" ht="12.75" customHeight="1" x14ac:dyDescent="0.3">
      <c r="A10" s="4">
        <v>43301</v>
      </c>
      <c r="B10" s="19" t="s">
        <v>84</v>
      </c>
      <c r="C10" t="s">
        <v>85</v>
      </c>
      <c r="D10" t="s">
        <v>86</v>
      </c>
      <c r="E10" t="s">
        <v>87</v>
      </c>
      <c r="F10" t="s">
        <v>1125</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719</v>
      </c>
    </row>
    <row r="11" spans="1:29" ht="12.75" customHeight="1" x14ac:dyDescent="0.3">
      <c r="A11" s="4">
        <v>43301</v>
      </c>
      <c r="B11" s="19" t="s">
        <v>39</v>
      </c>
      <c r="C11" t="s">
        <v>40</v>
      </c>
      <c r="D11" t="s">
        <v>41</v>
      </c>
      <c r="E11" t="s">
        <v>42</v>
      </c>
      <c r="F11" t="s">
        <v>1126</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719</v>
      </c>
    </row>
    <row r="12" spans="1:29" ht="12.75" customHeight="1" x14ac:dyDescent="0.3">
      <c r="A12" s="4">
        <v>43301</v>
      </c>
      <c r="B12" s="19" t="s">
        <v>92</v>
      </c>
      <c r="C12" t="s">
        <v>93</v>
      </c>
      <c r="D12" t="s">
        <v>94</v>
      </c>
      <c r="E12" t="s">
        <v>95</v>
      </c>
      <c r="F12" t="s">
        <v>1127</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716</v>
      </c>
    </row>
    <row r="13" spans="1:29" ht="12.75" customHeight="1" x14ac:dyDescent="0.3">
      <c r="A13" s="4">
        <v>43301</v>
      </c>
      <c r="B13" s="19" t="s">
        <v>35</v>
      </c>
      <c r="C13" t="s">
        <v>36</v>
      </c>
      <c r="D13" t="s">
        <v>37</v>
      </c>
      <c r="E13" t="s">
        <v>38</v>
      </c>
      <c r="F13" t="s">
        <v>1128</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716</v>
      </c>
    </row>
    <row r="14" spans="1:29" ht="12.75" customHeight="1" x14ac:dyDescent="0.3">
      <c r="A14" s="4">
        <v>43301</v>
      </c>
      <c r="B14" s="19" t="s">
        <v>43</v>
      </c>
      <c r="C14" t="s">
        <v>44</v>
      </c>
      <c r="D14" t="s">
        <v>45</v>
      </c>
      <c r="E14" t="s">
        <v>38</v>
      </c>
      <c r="F14" t="s">
        <v>1129</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716</v>
      </c>
    </row>
    <row r="15" spans="1:29" ht="12.75" customHeight="1" x14ac:dyDescent="0.3">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720</v>
      </c>
    </row>
    <row r="16" spans="1:29" ht="12.75" customHeight="1" x14ac:dyDescent="0.3">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720</v>
      </c>
    </row>
    <row r="17" spans="1:29" ht="12.75" customHeight="1" x14ac:dyDescent="0.3">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720</v>
      </c>
    </row>
    <row r="18" spans="1:29" ht="12.75" customHeight="1" x14ac:dyDescent="0.3">
      <c r="A18" s="4">
        <v>43342.615377314803</v>
      </c>
      <c r="B18" s="19" t="s">
        <v>99</v>
      </c>
      <c r="C18" t="s">
        <v>100</v>
      </c>
      <c r="D18" t="s">
        <v>101</v>
      </c>
      <c r="E18" t="s">
        <v>27</v>
      </c>
      <c r="F18" s="19" t="s">
        <v>1130</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716</v>
      </c>
    </row>
    <row r="19" spans="1:29" ht="12.75" customHeight="1" x14ac:dyDescent="0.3">
      <c r="A19" s="4">
        <v>43357.636774560196</v>
      </c>
      <c r="B19" s="19" t="s">
        <v>104</v>
      </c>
      <c r="C19" t="s">
        <v>105</v>
      </c>
      <c r="D19" t="s">
        <v>106</v>
      </c>
      <c r="E19" t="s">
        <v>107</v>
      </c>
      <c r="F19" s="19" t="s">
        <v>1131</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716</v>
      </c>
    </row>
    <row r="20" spans="1:29" ht="12.75" customHeight="1" x14ac:dyDescent="0.3">
      <c r="A20" s="4">
        <v>43366.722613368103</v>
      </c>
      <c r="B20" s="19" t="s">
        <v>109</v>
      </c>
      <c r="C20" t="s">
        <v>110</v>
      </c>
      <c r="D20" t="s">
        <v>111</v>
      </c>
      <c r="E20" t="s">
        <v>42</v>
      </c>
      <c r="F20" s="19" t="s">
        <v>1132</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719</v>
      </c>
    </row>
    <row r="21" spans="1:29" ht="12.75" customHeight="1" x14ac:dyDescent="0.3">
      <c r="A21" s="4">
        <v>43537.622409872703</v>
      </c>
      <c r="B21" s="19" t="s">
        <v>121</v>
      </c>
      <c r="C21" t="s">
        <v>122</v>
      </c>
      <c r="D21" t="s">
        <v>123</v>
      </c>
      <c r="E21" t="s">
        <v>38</v>
      </c>
      <c r="F21" s="19" t="s">
        <v>1133</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719</v>
      </c>
    </row>
    <row r="22" spans="1:29" ht="12.75" customHeight="1" x14ac:dyDescent="0.3">
      <c r="A22" s="4">
        <v>43548.575193622702</v>
      </c>
      <c r="B22" s="19" t="s">
        <v>125</v>
      </c>
      <c r="C22" t="s">
        <v>126</v>
      </c>
      <c r="D22" t="s">
        <v>127</v>
      </c>
      <c r="E22" t="s">
        <v>128</v>
      </c>
      <c r="F22" s="19" t="s">
        <v>1135</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716</v>
      </c>
    </row>
    <row r="23" spans="1:29" ht="12.75" customHeight="1" x14ac:dyDescent="0.3">
      <c r="A23" s="4">
        <v>43556.842757847196</v>
      </c>
      <c r="B23" s="19" t="s">
        <v>130</v>
      </c>
      <c r="C23" t="s">
        <v>131</v>
      </c>
      <c r="D23" t="s">
        <v>132</v>
      </c>
      <c r="E23" t="s">
        <v>133</v>
      </c>
      <c r="F23" s="19" t="s">
        <v>1136</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716</v>
      </c>
    </row>
    <row r="24" spans="1:29" ht="12.75" customHeight="1" x14ac:dyDescent="0.3">
      <c r="A24" s="4">
        <v>43562.317413356497</v>
      </c>
      <c r="B24" s="19" t="s">
        <v>135</v>
      </c>
      <c r="C24" t="s">
        <v>136</v>
      </c>
      <c r="D24" t="s">
        <v>137</v>
      </c>
      <c r="E24" t="s">
        <v>128</v>
      </c>
      <c r="F24" s="19" t="s">
        <v>1137</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716</v>
      </c>
    </row>
    <row r="25" spans="1:29" ht="12.75" customHeight="1" thickBot="1" x14ac:dyDescent="0.35">
      <c r="A25" s="4">
        <v>43566.644905740701</v>
      </c>
      <c r="B25" s="19" t="s">
        <v>139</v>
      </c>
      <c r="C25" t="s">
        <v>140</v>
      </c>
      <c r="D25" t="s">
        <v>721</v>
      </c>
      <c r="E25" t="s">
        <v>141</v>
      </c>
      <c r="F25" s="23" t="s">
        <v>1138</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719</v>
      </c>
    </row>
    <row r="26" spans="1:29" ht="12.75" customHeight="1" thickBot="1" x14ac:dyDescent="0.35">
      <c r="A26" s="8">
        <v>43579.015868055598</v>
      </c>
      <c r="B26" s="9" t="s">
        <v>143</v>
      </c>
      <c r="C26" s="9" t="s">
        <v>144</v>
      </c>
      <c r="D26" s="9" t="s">
        <v>145</v>
      </c>
      <c r="E26" s="9" t="s">
        <v>146</v>
      </c>
      <c r="F26" s="10" t="s">
        <v>1139</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716</v>
      </c>
    </row>
    <row r="27" spans="1:29" ht="12.75" customHeight="1" thickBot="1" x14ac:dyDescent="0.35">
      <c r="A27" s="8">
        <v>43585.769363425898</v>
      </c>
      <c r="B27" s="9" t="s">
        <v>148</v>
      </c>
      <c r="C27" s="9" t="s">
        <v>149</v>
      </c>
      <c r="D27" s="9" t="s">
        <v>150</v>
      </c>
      <c r="E27" s="9" t="s">
        <v>151</v>
      </c>
      <c r="F27" s="10" t="s">
        <v>1140</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716</v>
      </c>
    </row>
    <row r="28" spans="1:29" ht="12.75" customHeight="1" thickBot="1" x14ac:dyDescent="0.35">
      <c r="A28" s="8">
        <v>43593.529259259303</v>
      </c>
      <c r="B28" s="9" t="s">
        <v>153</v>
      </c>
      <c r="C28" s="9" t="s">
        <v>154</v>
      </c>
      <c r="D28" s="9" t="s">
        <v>155</v>
      </c>
      <c r="E28" s="9" t="s">
        <v>156</v>
      </c>
      <c r="F28" s="10" t="s">
        <v>1141</v>
      </c>
      <c r="G28" s="9" t="s">
        <v>157</v>
      </c>
      <c r="H28" s="11" t="s">
        <v>717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716</v>
      </c>
    </row>
    <row r="29" spans="1:29" ht="12.75" customHeight="1" thickBot="1" x14ac:dyDescent="0.35">
      <c r="A29" s="8">
        <v>43593.5694560185</v>
      </c>
      <c r="B29" s="9" t="s">
        <v>162</v>
      </c>
      <c r="C29" s="9" t="s">
        <v>163</v>
      </c>
      <c r="D29" s="9" t="s">
        <v>164</v>
      </c>
      <c r="E29" s="9" t="s">
        <v>128</v>
      </c>
      <c r="F29" s="10" t="s">
        <v>1142</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716</v>
      </c>
    </row>
    <row r="30" spans="1:29" ht="12.75" customHeight="1" thickBot="1" x14ac:dyDescent="0.35">
      <c r="A30" s="8">
        <v>43594.363935185203</v>
      </c>
      <c r="B30" s="9" t="s">
        <v>158</v>
      </c>
      <c r="C30" s="9" t="s">
        <v>159</v>
      </c>
      <c r="D30" s="9" t="s">
        <v>160</v>
      </c>
      <c r="E30" s="9" t="s">
        <v>128</v>
      </c>
      <c r="F30" s="10" t="s">
        <v>1143</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716</v>
      </c>
    </row>
    <row r="31" spans="1:29" ht="12.75" customHeight="1" thickBot="1" x14ac:dyDescent="0.35">
      <c r="A31" s="8">
        <v>43595.636527777802</v>
      </c>
      <c r="B31" s="9" t="s">
        <v>172</v>
      </c>
      <c r="C31" s="9" t="s">
        <v>173</v>
      </c>
      <c r="D31" s="9" t="s">
        <v>174</v>
      </c>
      <c r="E31" s="9" t="s">
        <v>87</v>
      </c>
      <c r="F31" s="10" t="s">
        <v>1144</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719</v>
      </c>
    </row>
    <row r="32" spans="1:29" ht="12.75" customHeight="1" thickBot="1" x14ac:dyDescent="0.35">
      <c r="A32" s="8">
        <v>43596.414884259299</v>
      </c>
      <c r="B32" s="9" t="s">
        <v>176</v>
      </c>
      <c r="C32" s="9" t="s">
        <v>177</v>
      </c>
      <c r="D32" s="9" t="s">
        <v>178</v>
      </c>
      <c r="E32" s="9" t="s">
        <v>170</v>
      </c>
      <c r="F32" s="10" t="s">
        <v>1145</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719</v>
      </c>
    </row>
    <row r="33" spans="1:29" ht="12.75" customHeight="1" thickBot="1" x14ac:dyDescent="0.35">
      <c r="A33" s="8">
        <v>43598.361412036997</v>
      </c>
      <c r="B33" s="9" t="s">
        <v>179</v>
      </c>
      <c r="C33" s="9" t="s">
        <v>180</v>
      </c>
      <c r="D33" s="9" t="s">
        <v>181</v>
      </c>
      <c r="E33" s="9" t="s">
        <v>182</v>
      </c>
      <c r="F33" s="10" t="s">
        <v>1146</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716</v>
      </c>
    </row>
    <row r="34" spans="1:29" ht="12.75" customHeight="1" thickBot="1" x14ac:dyDescent="0.35">
      <c r="A34" s="8">
        <v>43613.578495370399</v>
      </c>
      <c r="B34" s="9" t="s">
        <v>184</v>
      </c>
      <c r="C34" s="9" t="s">
        <v>185</v>
      </c>
      <c r="D34" s="9" t="s">
        <v>186</v>
      </c>
      <c r="E34" s="9" t="s">
        <v>128</v>
      </c>
      <c r="F34" s="10" t="s">
        <v>1147</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716</v>
      </c>
    </row>
    <row r="35" spans="1:29" ht="12.75" customHeight="1" thickBot="1" x14ac:dyDescent="0.35">
      <c r="A35" s="8">
        <v>43630.496365740699</v>
      </c>
      <c r="B35" s="9" t="s">
        <v>188</v>
      </c>
      <c r="C35" s="9" t="s">
        <v>189</v>
      </c>
      <c r="D35" s="9" t="s">
        <v>190</v>
      </c>
      <c r="E35" s="9" t="s">
        <v>38</v>
      </c>
      <c r="F35" s="10" t="s">
        <v>1148</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716</v>
      </c>
    </row>
    <row r="36" spans="1:29" ht="12.75" customHeight="1" thickBot="1" x14ac:dyDescent="0.35">
      <c r="A36" s="8">
        <v>43661.33625</v>
      </c>
      <c r="B36" s="19" t="s">
        <v>192</v>
      </c>
      <c r="C36" s="9" t="s">
        <v>193</v>
      </c>
      <c r="D36" s="9" t="s">
        <v>194</v>
      </c>
      <c r="E36" s="9" t="s">
        <v>128</v>
      </c>
      <c r="F36" s="10" t="s">
        <v>1149</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716</v>
      </c>
    </row>
    <row r="37" spans="1:29" ht="12.75" customHeight="1" thickBot="1" x14ac:dyDescent="0.35">
      <c r="A37" s="8">
        <v>43661.638749999998</v>
      </c>
      <c r="B37" s="9" t="s">
        <v>196</v>
      </c>
      <c r="C37" s="9" t="s">
        <v>197</v>
      </c>
      <c r="D37" s="9" t="s">
        <v>198</v>
      </c>
      <c r="E37" s="9" t="s">
        <v>199</v>
      </c>
      <c r="F37" s="10" t="s">
        <v>1150</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716</v>
      </c>
    </row>
    <row r="38" spans="1:29" ht="12.75" customHeight="1" thickBot="1" x14ac:dyDescent="0.35">
      <c r="A38" s="8">
        <v>43670.625347222202</v>
      </c>
      <c r="B38" s="9" t="s">
        <v>201</v>
      </c>
      <c r="C38" s="9" t="s">
        <v>202</v>
      </c>
      <c r="D38" s="9" t="s">
        <v>203</v>
      </c>
      <c r="E38" s="9" t="s">
        <v>204</v>
      </c>
      <c r="F38" s="24"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720</v>
      </c>
    </row>
    <row r="39" spans="1:29" ht="12.75" customHeight="1" thickBot="1" x14ac:dyDescent="0.35">
      <c r="A39" s="8">
        <v>43670.786331018498</v>
      </c>
      <c r="B39" s="9" t="s">
        <v>207</v>
      </c>
      <c r="C39" s="9" t="s">
        <v>208</v>
      </c>
      <c r="D39" s="9" t="s">
        <v>209</v>
      </c>
      <c r="E39" s="9" t="s">
        <v>210</v>
      </c>
      <c r="F39" s="10" t="s">
        <v>1151</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716</v>
      </c>
    </row>
    <row r="40" spans="1:29" ht="12.75" customHeight="1" thickBot="1" x14ac:dyDescent="0.35">
      <c r="A40" s="8">
        <v>43671.004525463002</v>
      </c>
      <c r="B40" s="9" t="s">
        <v>216</v>
      </c>
      <c r="C40" s="9" t="s">
        <v>213</v>
      </c>
      <c r="D40" s="9" t="s">
        <v>217</v>
      </c>
      <c r="E40" s="9" t="s">
        <v>210</v>
      </c>
      <c r="F40" s="10" t="s">
        <v>1152</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720</v>
      </c>
    </row>
    <row r="41" spans="1:29" ht="12.75" customHeight="1" thickBot="1" x14ac:dyDescent="0.35">
      <c r="A41" s="8">
        <v>43671.005150463003</v>
      </c>
      <c r="B41" s="9" t="s">
        <v>212</v>
      </c>
      <c r="C41" s="9" t="s">
        <v>213</v>
      </c>
      <c r="D41" s="9" t="s">
        <v>214</v>
      </c>
      <c r="E41" s="9" t="s">
        <v>210</v>
      </c>
      <c r="F41" s="10" t="s">
        <v>1153</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716</v>
      </c>
    </row>
    <row r="42" spans="1:29" ht="12.75" customHeight="1" thickBot="1" x14ac:dyDescent="0.35">
      <c r="A42" s="8">
        <v>43671.069756944496</v>
      </c>
      <c r="B42" s="9" t="s">
        <v>218</v>
      </c>
      <c r="C42" s="9" t="s">
        <v>219</v>
      </c>
      <c r="D42" s="9" t="s">
        <v>220</v>
      </c>
      <c r="E42" s="9" t="s">
        <v>210</v>
      </c>
      <c r="F42" s="10" t="s">
        <v>1154</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720</v>
      </c>
    </row>
    <row r="43" spans="1:29" ht="12.75" customHeight="1" thickBot="1" x14ac:dyDescent="0.35">
      <c r="A43" s="8">
        <v>43671.580219907402</v>
      </c>
      <c r="B43" s="9" t="s">
        <v>221</v>
      </c>
      <c r="C43" s="9" t="s">
        <v>222</v>
      </c>
      <c r="D43" s="9" t="s">
        <v>223</v>
      </c>
      <c r="E43" s="9" t="s">
        <v>210</v>
      </c>
      <c r="F43" s="10" t="s">
        <v>1155</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716</v>
      </c>
    </row>
    <row r="44" spans="1:29" ht="12.75" customHeight="1" thickBot="1" x14ac:dyDescent="0.35">
      <c r="A44" s="8">
        <v>43671.718923611101</v>
      </c>
      <c r="B44" s="9" t="s">
        <v>225</v>
      </c>
      <c r="C44" s="9" t="s">
        <v>226</v>
      </c>
      <c r="D44" s="9" t="s">
        <v>227</v>
      </c>
      <c r="E44" s="9" t="s">
        <v>210</v>
      </c>
      <c r="F44" s="10" t="s">
        <v>1156</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716</v>
      </c>
    </row>
    <row r="45" spans="1:29" ht="12.75" customHeight="1" thickBot="1" x14ac:dyDescent="0.35">
      <c r="A45" s="8">
        <v>43671.734791666699</v>
      </c>
      <c r="B45" s="9" t="s">
        <v>229</v>
      </c>
      <c r="C45" s="9" t="s">
        <v>230</v>
      </c>
      <c r="D45" s="9" t="s">
        <v>231</v>
      </c>
      <c r="E45" s="9" t="s">
        <v>210</v>
      </c>
      <c r="F45" s="10" t="s">
        <v>1157</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716</v>
      </c>
    </row>
    <row r="46" spans="1:29" ht="12.75" customHeight="1" thickBot="1" x14ac:dyDescent="0.35">
      <c r="A46" s="8">
        <v>43673.411608796298</v>
      </c>
      <c r="B46" s="9" t="s">
        <v>233</v>
      </c>
      <c r="C46" s="9" t="s">
        <v>234</v>
      </c>
      <c r="D46" s="9" t="s">
        <v>235</v>
      </c>
      <c r="E46" s="9" t="s">
        <v>236</v>
      </c>
      <c r="F46" s="10" t="s">
        <v>1158</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716</v>
      </c>
    </row>
    <row r="47" spans="1:29" ht="12.75" customHeight="1" thickBot="1" x14ac:dyDescent="0.35">
      <c r="A47" s="8">
        <v>43676.5304398148</v>
      </c>
      <c r="B47" s="9" t="s">
        <v>238</v>
      </c>
      <c r="C47" s="9" t="s">
        <v>239</v>
      </c>
      <c r="D47" s="9" t="s">
        <v>240</v>
      </c>
      <c r="E47" s="9" t="s">
        <v>79</v>
      </c>
      <c r="F47" s="10" t="s">
        <v>1159</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716</v>
      </c>
    </row>
    <row r="48" spans="1:29" ht="12.75" customHeight="1" thickBot="1" x14ac:dyDescent="0.35">
      <c r="A48" s="8">
        <v>43677.372268518498</v>
      </c>
      <c r="B48" s="9" t="s">
        <v>241</v>
      </c>
      <c r="C48" s="9" t="s">
        <v>242</v>
      </c>
      <c r="D48" s="9" t="s">
        <v>243</v>
      </c>
      <c r="E48" s="9" t="s">
        <v>244</v>
      </c>
      <c r="F48" s="10" t="s">
        <v>1160</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716</v>
      </c>
    </row>
    <row r="49" spans="1:29" ht="12.75" customHeight="1" thickBot="1" x14ac:dyDescent="0.35">
      <c r="A49" s="8">
        <v>43678.578344907401</v>
      </c>
      <c r="B49" s="9" t="s">
        <v>84</v>
      </c>
      <c r="C49" s="9" t="s">
        <v>85</v>
      </c>
      <c r="D49" s="9" t="s">
        <v>246</v>
      </c>
      <c r="E49" s="9" t="s">
        <v>79</v>
      </c>
      <c r="F49" s="23" t="s">
        <v>1161</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719</v>
      </c>
    </row>
    <row r="50" spans="1:29" ht="12.75" customHeight="1" thickBot="1" x14ac:dyDescent="0.35">
      <c r="A50" s="8">
        <v>43689.615960648203</v>
      </c>
      <c r="B50" s="9" t="s">
        <v>248</v>
      </c>
      <c r="C50" s="9" t="s">
        <v>249</v>
      </c>
      <c r="D50" s="9" t="s">
        <v>250</v>
      </c>
      <c r="E50" s="9" t="s">
        <v>251</v>
      </c>
      <c r="F50" s="10" t="s">
        <v>1162</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716</v>
      </c>
    </row>
    <row r="51" spans="1:29" ht="12.75" customHeight="1" thickBot="1" x14ac:dyDescent="0.35">
      <c r="A51" s="8">
        <v>43894.899143518502</v>
      </c>
      <c r="B51" s="9" t="s">
        <v>253</v>
      </c>
      <c r="C51" s="9" t="s">
        <v>254</v>
      </c>
      <c r="D51" s="9" t="s">
        <v>255</v>
      </c>
      <c r="E51" s="9" t="s">
        <v>76</v>
      </c>
      <c r="F51" s="10" t="s">
        <v>1163</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719</v>
      </c>
    </row>
    <row r="52" spans="1:29" ht="12.75" customHeight="1" thickBot="1" x14ac:dyDescent="0.35">
      <c r="A52" s="8">
        <v>43918.638472222199</v>
      </c>
      <c r="B52" s="9" t="s">
        <v>257</v>
      </c>
      <c r="C52" s="9" t="s">
        <v>258</v>
      </c>
      <c r="D52" s="9" t="s">
        <v>259</v>
      </c>
      <c r="E52" s="9" t="s">
        <v>260</v>
      </c>
      <c r="F52" s="10" t="s">
        <v>1164</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716</v>
      </c>
    </row>
    <row r="53" spans="1:29" ht="12.75" customHeight="1" thickBot="1" x14ac:dyDescent="0.35">
      <c r="A53" s="8">
        <v>43998.463032407402</v>
      </c>
      <c r="B53" s="9" t="s">
        <v>264</v>
      </c>
      <c r="C53" s="9" t="s">
        <v>265</v>
      </c>
      <c r="D53" s="9" t="s">
        <v>266</v>
      </c>
      <c r="E53" s="9" t="s">
        <v>267</v>
      </c>
      <c r="F53" s="10" t="s">
        <v>1165</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716</v>
      </c>
    </row>
    <row r="54" spans="1:29" ht="12.75" customHeight="1" thickBot="1" x14ac:dyDescent="0.35">
      <c r="A54" s="8">
        <v>43998.536203703698</v>
      </c>
      <c r="B54" s="9" t="s">
        <v>269</v>
      </c>
      <c r="C54" s="9" t="s">
        <v>270</v>
      </c>
      <c r="D54" s="9" t="s">
        <v>271</v>
      </c>
      <c r="E54" s="9" t="s">
        <v>272</v>
      </c>
      <c r="F54" s="10" t="s">
        <v>1166</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716</v>
      </c>
    </row>
    <row r="55" spans="1:29" ht="12.75" customHeight="1" thickBot="1" x14ac:dyDescent="0.35">
      <c r="A55" s="8">
        <v>43999.766736111102</v>
      </c>
      <c r="B55" s="9" t="s">
        <v>274</v>
      </c>
      <c r="C55" s="9" t="s">
        <v>275</v>
      </c>
      <c r="D55" s="9" t="s">
        <v>276</v>
      </c>
      <c r="E55" s="9" t="s">
        <v>141</v>
      </c>
      <c r="F55" s="10" t="s">
        <v>1167</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719</v>
      </c>
    </row>
    <row r="56" spans="1:29" ht="12.75" customHeight="1" x14ac:dyDescent="0.3">
      <c r="A56" s="18">
        <v>44018.596824895802</v>
      </c>
      <c r="B56" t="s">
        <v>278</v>
      </c>
      <c r="C56" t="s">
        <v>279</v>
      </c>
      <c r="D56" t="s">
        <v>280</v>
      </c>
      <c r="E56" t="s">
        <v>141</v>
      </c>
      <c r="F56" s="20" t="s">
        <v>1168</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719</v>
      </c>
    </row>
    <row r="57" spans="1:29" ht="12.75" customHeight="1" x14ac:dyDescent="0.3">
      <c r="A57" s="18">
        <v>44018.622205277803</v>
      </c>
      <c r="B57" t="s">
        <v>282</v>
      </c>
      <c r="C57" t="s">
        <v>283</v>
      </c>
      <c r="D57" t="s">
        <v>284</v>
      </c>
      <c r="E57" t="s">
        <v>285</v>
      </c>
      <c r="F57" s="20" t="s">
        <v>1169</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716</v>
      </c>
    </row>
    <row r="58" spans="1:29" ht="12.75" customHeight="1" x14ac:dyDescent="0.3">
      <c r="A58" s="18">
        <v>44018.643629826402</v>
      </c>
      <c r="B58" t="s">
        <v>287</v>
      </c>
      <c r="C58" t="s">
        <v>288</v>
      </c>
      <c r="D58" t="s">
        <v>289</v>
      </c>
      <c r="E58" t="s">
        <v>38</v>
      </c>
      <c r="F58" s="20" t="s">
        <v>1170</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716</v>
      </c>
    </row>
    <row r="59" spans="1:29" ht="12.75" customHeight="1" x14ac:dyDescent="0.3">
      <c r="A59" s="18">
        <v>44018.701635532401</v>
      </c>
      <c r="B59" t="s">
        <v>291</v>
      </c>
      <c r="C59" t="s">
        <v>292</v>
      </c>
      <c r="D59" t="s">
        <v>293</v>
      </c>
      <c r="E59" t="s">
        <v>95</v>
      </c>
      <c r="F59" s="20" t="s">
        <v>1171</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719</v>
      </c>
    </row>
    <row r="60" spans="1:29" ht="12.75" customHeight="1" x14ac:dyDescent="0.3">
      <c r="A60" s="18">
        <v>44018.792018275497</v>
      </c>
      <c r="B60" t="s">
        <v>295</v>
      </c>
      <c r="C60" t="s">
        <v>296</v>
      </c>
      <c r="D60" t="s">
        <v>297</v>
      </c>
      <c r="E60" t="s">
        <v>298</v>
      </c>
      <c r="F60" s="22" t="s">
        <v>1172</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716</v>
      </c>
    </row>
    <row r="61" spans="1:29" ht="12.75" customHeight="1" x14ac:dyDescent="0.3">
      <c r="A61" s="18">
        <v>44019.419687499998</v>
      </c>
      <c r="B61" s="1" t="s">
        <v>299</v>
      </c>
      <c r="C61" s="1" t="s">
        <v>300</v>
      </c>
      <c r="D61" s="1" t="s">
        <v>301</v>
      </c>
      <c r="E61" s="1" t="s">
        <v>141</v>
      </c>
      <c r="F61" s="1" t="s">
        <v>1173</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716</v>
      </c>
    </row>
    <row r="62" spans="1:29" ht="12.75" customHeight="1" x14ac:dyDescent="0.3">
      <c r="A62" s="18">
        <v>44019.82508101852</v>
      </c>
      <c r="B62" s="1" t="s">
        <v>303</v>
      </c>
      <c r="C62" s="1" t="s">
        <v>304</v>
      </c>
      <c r="D62" s="1" t="s">
        <v>305</v>
      </c>
      <c r="E62" s="1" t="s">
        <v>306</v>
      </c>
      <c r="F62" s="1" t="s">
        <v>1174</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716</v>
      </c>
    </row>
    <row r="63" spans="1:29" ht="12.75" customHeight="1" x14ac:dyDescent="0.3">
      <c r="A63" s="18">
        <v>44019.885451388887</v>
      </c>
      <c r="B63" s="1" t="s">
        <v>308</v>
      </c>
      <c r="C63" s="1" t="s">
        <v>309</v>
      </c>
      <c r="D63" s="1" t="s">
        <v>310</v>
      </c>
      <c r="E63" s="1" t="s">
        <v>311</v>
      </c>
      <c r="F63" s="17" t="s">
        <v>1175</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716</v>
      </c>
    </row>
    <row r="64" spans="1:29" ht="12.75" customHeight="1" thickBot="1" x14ac:dyDescent="0.35">
      <c r="A64" s="18">
        <v>44020.396655092591</v>
      </c>
      <c r="B64" s="1" t="s">
        <v>313</v>
      </c>
      <c r="C64" s="1" t="s">
        <v>314</v>
      </c>
      <c r="D64" s="1" t="s">
        <v>315</v>
      </c>
      <c r="E64" s="1" t="s">
        <v>38</v>
      </c>
      <c r="F64" s="17" t="s">
        <v>1176</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716</v>
      </c>
    </row>
    <row r="65" spans="1:29" ht="12.75" customHeight="1" thickBot="1" x14ac:dyDescent="0.35">
      <c r="A65" s="18">
        <v>44021.362372685187</v>
      </c>
      <c r="B65" s="14" t="s">
        <v>317</v>
      </c>
      <c r="C65" s="14" t="s">
        <v>318</v>
      </c>
      <c r="D65" s="14" t="s">
        <v>319</v>
      </c>
      <c r="E65" s="14" t="s">
        <v>133</v>
      </c>
      <c r="F65" s="15" t="s">
        <v>1177</v>
      </c>
      <c r="G65" s="14" t="s">
        <v>320</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716</v>
      </c>
    </row>
    <row r="66" spans="1:29" ht="12.75" customHeight="1" thickBot="1" x14ac:dyDescent="0.35">
      <c r="A66" s="25">
        <v>44021.639687499999</v>
      </c>
      <c r="B66" s="14" t="s">
        <v>54</v>
      </c>
      <c r="C66" s="14" t="s">
        <v>55</v>
      </c>
      <c r="D66" s="14" t="s">
        <v>321</v>
      </c>
      <c r="E66" s="14" t="s">
        <v>322</v>
      </c>
      <c r="F66" s="15" t="s">
        <v>1178</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716</v>
      </c>
    </row>
    <row r="67" spans="1:29" ht="12.75" customHeight="1" thickBot="1" x14ac:dyDescent="0.35">
      <c r="A67" s="13">
        <v>44022.392708333333</v>
      </c>
      <c r="B67" s="14" t="s">
        <v>323</v>
      </c>
      <c r="C67" s="14" t="s">
        <v>324</v>
      </c>
      <c r="D67" s="14" t="s">
        <v>325</v>
      </c>
      <c r="E67" s="14" t="s">
        <v>326</v>
      </c>
      <c r="F67" s="15" t="s">
        <v>1179</v>
      </c>
      <c r="G67" s="14" t="s">
        <v>327</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716</v>
      </c>
    </row>
    <row r="68" spans="1:29" ht="12.75" customHeight="1" thickBot="1" x14ac:dyDescent="0.35">
      <c r="A68" s="13">
        <v>44022.646828703706</v>
      </c>
      <c r="B68" s="14" t="s">
        <v>328</v>
      </c>
      <c r="C68" s="14" t="s">
        <v>329</v>
      </c>
      <c r="D68" s="14" t="s">
        <v>330</v>
      </c>
      <c r="E68" s="14" t="s">
        <v>331</v>
      </c>
      <c r="F68" s="15" t="s">
        <v>1180</v>
      </c>
      <c r="G68" s="14" t="s">
        <v>332</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716</v>
      </c>
    </row>
    <row r="69" spans="1:29" ht="12.75" customHeight="1" thickBot="1" x14ac:dyDescent="0.35">
      <c r="A69" s="13">
        <v>44022.670069444444</v>
      </c>
      <c r="B69" s="14" t="s">
        <v>333</v>
      </c>
      <c r="C69" s="14" t="s">
        <v>334</v>
      </c>
      <c r="D69" s="14" t="s">
        <v>335</v>
      </c>
      <c r="E69" s="14" t="s">
        <v>336</v>
      </c>
      <c r="F69" s="15" t="s">
        <v>1181</v>
      </c>
      <c r="G69" s="14" t="s">
        <v>337</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716</v>
      </c>
    </row>
    <row r="70" spans="1:29" ht="12.75" customHeight="1" thickBot="1" x14ac:dyDescent="0.35">
      <c r="A70" s="13">
        <v>44022.719108796293</v>
      </c>
      <c r="B70" s="14" t="s">
        <v>338</v>
      </c>
      <c r="C70" s="14" t="s">
        <v>339</v>
      </c>
      <c r="D70" s="14" t="s">
        <v>340</v>
      </c>
      <c r="E70" s="14" t="s">
        <v>38</v>
      </c>
      <c r="F70" s="15" t="s">
        <v>1182</v>
      </c>
      <c r="G70" s="14" t="s">
        <v>341</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716</v>
      </c>
    </row>
    <row r="71" spans="1:29" ht="12.75" customHeight="1" thickBot="1" x14ac:dyDescent="0.35">
      <c r="A71" s="13">
        <v>44022.752824074072</v>
      </c>
      <c r="B71" s="14" t="s">
        <v>342</v>
      </c>
      <c r="C71" s="14" t="s">
        <v>343</v>
      </c>
      <c r="D71" s="14" t="s">
        <v>344</v>
      </c>
      <c r="E71" s="14" t="s">
        <v>170</v>
      </c>
      <c r="F71" s="15" t="s">
        <v>1183</v>
      </c>
      <c r="G71" s="14" t="s">
        <v>345</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716</v>
      </c>
    </row>
    <row r="72" spans="1:29" ht="12.75" customHeight="1" thickBot="1" x14ac:dyDescent="0.35">
      <c r="A72" s="13">
        <v>44022.76222222222</v>
      </c>
      <c r="B72" s="14" t="s">
        <v>346</v>
      </c>
      <c r="C72" s="14" t="s">
        <v>347</v>
      </c>
      <c r="D72" s="14" t="s">
        <v>348</v>
      </c>
      <c r="E72" s="14" t="s">
        <v>349</v>
      </c>
      <c r="F72" s="15" t="s">
        <v>1184</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716</v>
      </c>
    </row>
    <row r="73" spans="1:29" ht="12.75" customHeight="1" thickBot="1" x14ac:dyDescent="0.35">
      <c r="A73" s="13">
        <v>44023.003159722219</v>
      </c>
      <c r="B73" s="14" t="s">
        <v>351</v>
      </c>
      <c r="C73" s="14" t="s">
        <v>352</v>
      </c>
      <c r="D73" s="14" t="s">
        <v>353</v>
      </c>
      <c r="E73" s="14" t="s">
        <v>354</v>
      </c>
      <c r="F73" s="15" t="s">
        <v>1185</v>
      </c>
      <c r="G73" s="14" t="s">
        <v>355</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716</v>
      </c>
    </row>
    <row r="74" spans="1:29" ht="12.75" customHeight="1" thickBot="1" x14ac:dyDescent="0.35">
      <c r="A74" s="13">
        <v>44023.012986111113</v>
      </c>
      <c r="B74" s="14" t="s">
        <v>356</v>
      </c>
      <c r="C74" s="14" t="s">
        <v>357</v>
      </c>
      <c r="D74" s="14" t="s">
        <v>358</v>
      </c>
      <c r="E74" s="14" t="s">
        <v>79</v>
      </c>
      <c r="F74" s="15" t="s">
        <v>1186</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719</v>
      </c>
    </row>
    <row r="75" spans="1:29" ht="12.75" customHeight="1" thickBot="1" x14ac:dyDescent="0.35">
      <c r="A75" s="13">
        <v>44023.30505787037</v>
      </c>
      <c r="B75" s="14" t="s">
        <v>361</v>
      </c>
      <c r="C75" s="14" t="s">
        <v>362</v>
      </c>
      <c r="D75" s="14" t="s">
        <v>363</v>
      </c>
      <c r="E75" s="14" t="s">
        <v>128</v>
      </c>
      <c r="F75" s="15" t="s">
        <v>1187</v>
      </c>
      <c r="G75" s="14" t="s">
        <v>364</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719</v>
      </c>
    </row>
    <row r="76" spans="1:29" ht="12.75" customHeight="1" thickBot="1" x14ac:dyDescent="0.35">
      <c r="A76" s="13">
        <v>44024.43953703704</v>
      </c>
      <c r="B76" s="14" t="s">
        <v>167</v>
      </c>
      <c r="C76" s="14" t="s">
        <v>168</v>
      </c>
      <c r="D76" s="14" t="s">
        <v>169</v>
      </c>
      <c r="E76" s="14" t="s">
        <v>128</v>
      </c>
      <c r="F76" s="15" t="s">
        <v>1188</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716</v>
      </c>
    </row>
    <row r="77" spans="1:29" ht="12.75" customHeight="1" thickBot="1" x14ac:dyDescent="0.35">
      <c r="A77" s="13">
        <v>44024.556817129633</v>
      </c>
      <c r="B77" s="14" t="s">
        <v>367</v>
      </c>
      <c r="C77" s="14" t="s">
        <v>368</v>
      </c>
      <c r="D77" s="14" t="s">
        <v>369</v>
      </c>
      <c r="E77" s="14" t="s">
        <v>370</v>
      </c>
      <c r="F77" s="15" t="s">
        <v>1189</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716</v>
      </c>
    </row>
    <row r="78" spans="1:29" ht="12.75" customHeight="1" thickBot="1" x14ac:dyDescent="0.35">
      <c r="A78" s="13">
        <v>44025.350532407407</v>
      </c>
      <c r="B78" s="14" t="s">
        <v>371</v>
      </c>
      <c r="C78" s="14" t="s">
        <v>372</v>
      </c>
      <c r="D78" s="14" t="s">
        <v>373</v>
      </c>
      <c r="E78" s="14" t="s">
        <v>128</v>
      </c>
      <c r="F78" s="15" t="s">
        <v>1190</v>
      </c>
      <c r="G78" s="14" t="s">
        <v>374</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716</v>
      </c>
    </row>
    <row r="79" spans="1:29" ht="12.75" customHeight="1" thickBot="1" x14ac:dyDescent="0.35">
      <c r="A79" s="13">
        <v>44025.405277777776</v>
      </c>
      <c r="B79" s="14" t="s">
        <v>375</v>
      </c>
      <c r="C79" s="14" t="s">
        <v>376</v>
      </c>
      <c r="D79" s="14" t="s">
        <v>377</v>
      </c>
      <c r="E79" s="14" t="s">
        <v>336</v>
      </c>
      <c r="F79" s="15" t="s">
        <v>1191</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719</v>
      </c>
    </row>
    <row r="80" spans="1:29" ht="12.75" customHeight="1" thickBot="1" x14ac:dyDescent="0.35">
      <c r="A80" s="13">
        <v>44025.707719907405</v>
      </c>
      <c r="B80" s="14" t="s">
        <v>378</v>
      </c>
      <c r="C80" s="14" t="s">
        <v>379</v>
      </c>
      <c r="D80" s="14" t="s">
        <v>380</v>
      </c>
      <c r="E80" s="14" t="s">
        <v>381</v>
      </c>
      <c r="F80" s="15" t="s">
        <v>1192</v>
      </c>
      <c r="G80" s="14" t="s">
        <v>382</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716</v>
      </c>
    </row>
    <row r="81" spans="1:29" ht="12.75" customHeight="1" thickBot="1" x14ac:dyDescent="0.35">
      <c r="A81" s="13">
        <v>44025.745520833334</v>
      </c>
      <c r="B81" s="14" t="s">
        <v>383</v>
      </c>
      <c r="C81" s="14" t="s">
        <v>384</v>
      </c>
      <c r="D81" s="14" t="s">
        <v>385</v>
      </c>
      <c r="E81" s="14" t="s">
        <v>386</v>
      </c>
      <c r="F81" s="15" t="s">
        <v>1193</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716</v>
      </c>
    </row>
    <row r="82" spans="1:29" ht="12.75" customHeight="1" thickBot="1" x14ac:dyDescent="0.35">
      <c r="A82" s="13">
        <v>44025.872337962966</v>
      </c>
      <c r="B82" s="14" t="s">
        <v>387</v>
      </c>
      <c r="C82" s="14" t="s">
        <v>388</v>
      </c>
      <c r="D82" s="14" t="s">
        <v>389</v>
      </c>
      <c r="E82" s="14" t="s">
        <v>260</v>
      </c>
      <c r="F82" s="15" t="s">
        <v>1194</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716</v>
      </c>
    </row>
    <row r="83" spans="1:29" ht="12.75" customHeight="1" thickBot="1" x14ac:dyDescent="0.35">
      <c r="A83" s="13">
        <v>44026.447939814818</v>
      </c>
      <c r="B83" s="14" t="s">
        <v>390</v>
      </c>
      <c r="C83" s="14" t="s">
        <v>391</v>
      </c>
      <c r="D83" s="14" t="s">
        <v>392</v>
      </c>
      <c r="E83" s="14" t="s">
        <v>393</v>
      </c>
      <c r="F83" s="15" t="s">
        <v>1195</v>
      </c>
      <c r="G83" s="14" t="s">
        <v>394</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716</v>
      </c>
    </row>
    <row r="84" spans="1:29" ht="12.75" customHeight="1" thickBot="1" x14ac:dyDescent="0.35">
      <c r="A84" s="13">
        <v>44026.465081018519</v>
      </c>
      <c r="B84" s="14" t="s">
        <v>395</v>
      </c>
      <c r="C84" s="14" t="s">
        <v>396</v>
      </c>
      <c r="D84" s="14" t="s">
        <v>397</v>
      </c>
      <c r="E84" s="14" t="s">
        <v>156</v>
      </c>
      <c r="F84" s="15" t="s">
        <v>1196</v>
      </c>
      <c r="G84" s="14" t="s">
        <v>398</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716</v>
      </c>
    </row>
    <row r="85" spans="1:29" ht="12.75" customHeight="1" thickBot="1" x14ac:dyDescent="0.35">
      <c r="A85" s="13">
        <v>44026.596967592595</v>
      </c>
      <c r="B85" s="14" t="s">
        <v>399</v>
      </c>
      <c r="C85" s="14" t="s">
        <v>400</v>
      </c>
      <c r="D85" s="14" t="s">
        <v>401</v>
      </c>
      <c r="E85" s="14" t="s">
        <v>402</v>
      </c>
      <c r="F85" s="15" t="s">
        <v>1197</v>
      </c>
      <c r="G85" s="14" t="s">
        <v>403</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716</v>
      </c>
    </row>
    <row r="86" spans="1:29" ht="12.75" customHeight="1" thickBot="1" x14ac:dyDescent="0.35">
      <c r="A86" s="13">
        <v>44026.597083333334</v>
      </c>
      <c r="B86" s="14" t="s">
        <v>404</v>
      </c>
      <c r="C86" s="14" t="s">
        <v>405</v>
      </c>
      <c r="D86" s="14" t="s">
        <v>406</v>
      </c>
      <c r="E86" s="14" t="s">
        <v>27</v>
      </c>
      <c r="F86" s="15" t="s">
        <v>1198</v>
      </c>
      <c r="G86" s="14" t="s">
        <v>407</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716</v>
      </c>
    </row>
    <row r="87" spans="1:29" ht="12.75" customHeight="1" thickBot="1" x14ac:dyDescent="0.35">
      <c r="A87" s="13">
        <v>44026.635358796295</v>
      </c>
      <c r="B87" s="14" t="s">
        <v>408</v>
      </c>
      <c r="C87" s="14" t="s">
        <v>409</v>
      </c>
      <c r="D87" s="14" t="s">
        <v>410</v>
      </c>
      <c r="E87" s="14" t="s">
        <v>27</v>
      </c>
      <c r="F87" s="15" t="s">
        <v>1199</v>
      </c>
      <c r="G87" s="14" t="s">
        <v>411</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716</v>
      </c>
    </row>
    <row r="88" spans="1:29" ht="12.75" customHeight="1" thickBot="1" x14ac:dyDescent="0.35">
      <c r="A88" s="13">
        <v>44026.641643518517</v>
      </c>
      <c r="B88" s="14" t="s">
        <v>412</v>
      </c>
      <c r="C88" s="14" t="s">
        <v>413</v>
      </c>
      <c r="D88" s="14" t="s">
        <v>414</v>
      </c>
      <c r="E88" s="14" t="s">
        <v>402</v>
      </c>
      <c r="F88" s="15" t="s">
        <v>1200</v>
      </c>
      <c r="G88" s="14" t="s">
        <v>415</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716</v>
      </c>
    </row>
    <row r="89" spans="1:29" ht="12.75" customHeight="1" thickBot="1" x14ac:dyDescent="0.35">
      <c r="A89" s="13">
        <v>44026.64502314815</v>
      </c>
      <c r="B89" s="14" t="s">
        <v>416</v>
      </c>
      <c r="C89" s="14" t="s">
        <v>417</v>
      </c>
      <c r="D89" s="14" t="s">
        <v>418</v>
      </c>
      <c r="E89" s="14" t="s">
        <v>27</v>
      </c>
      <c r="F89" s="15" t="s">
        <v>1201</v>
      </c>
      <c r="G89" s="14" t="s">
        <v>407</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719</v>
      </c>
    </row>
    <row r="90" spans="1:29" ht="12.75" customHeight="1" thickBot="1" x14ac:dyDescent="0.35">
      <c r="A90" s="13">
        <v>44026.773877314816</v>
      </c>
      <c r="B90" s="14" t="s">
        <v>419</v>
      </c>
      <c r="C90" s="14" t="s">
        <v>420</v>
      </c>
      <c r="D90" s="14" t="s">
        <v>421</v>
      </c>
      <c r="E90" s="14" t="s">
        <v>422</v>
      </c>
      <c r="F90" s="15" t="s">
        <v>1202</v>
      </c>
      <c r="G90" s="14" t="s">
        <v>423</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719</v>
      </c>
    </row>
    <row r="91" spans="1:29" ht="12.75" customHeight="1" thickBot="1" x14ac:dyDescent="0.35">
      <c r="A91" s="13">
        <v>44027.108865740738</v>
      </c>
      <c r="B91" s="14" t="s">
        <v>424</v>
      </c>
      <c r="C91" s="14" t="s">
        <v>425</v>
      </c>
      <c r="D91" s="14" t="s">
        <v>426</v>
      </c>
      <c r="E91" s="14" t="s">
        <v>49</v>
      </c>
      <c r="F91" s="15" t="s">
        <v>1203</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716</v>
      </c>
    </row>
    <row r="92" spans="1:29" ht="12.75" customHeight="1" thickBot="1" x14ac:dyDescent="0.35">
      <c r="A92" s="13">
        <v>44027.171759259261</v>
      </c>
      <c r="B92" s="14" t="s">
        <v>427</v>
      </c>
      <c r="C92" s="14" t="s">
        <v>428</v>
      </c>
      <c r="D92" s="14" t="s">
        <v>429</v>
      </c>
      <c r="E92" s="14" t="s">
        <v>49</v>
      </c>
      <c r="F92" s="15" t="s">
        <v>1204</v>
      </c>
      <c r="G92" s="14" t="s">
        <v>430</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716</v>
      </c>
    </row>
    <row r="93" spans="1:29" ht="12.75" customHeight="1" thickBot="1" x14ac:dyDescent="0.35">
      <c r="A93" s="13">
        <v>44027.445150462961</v>
      </c>
      <c r="B93" s="14" t="s">
        <v>431</v>
      </c>
      <c r="C93" s="14" t="s">
        <v>432</v>
      </c>
      <c r="D93" s="14" t="s">
        <v>433</v>
      </c>
      <c r="E93" s="14" t="s">
        <v>27</v>
      </c>
      <c r="F93" s="15" t="s">
        <v>1205</v>
      </c>
      <c r="G93" s="14" t="s">
        <v>434</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719</v>
      </c>
    </row>
    <row r="94" spans="1:29" ht="12.75" customHeight="1" thickBot="1" x14ac:dyDescent="0.35">
      <c r="A94" s="13">
        <v>44027.450254629628</v>
      </c>
      <c r="B94" s="14" t="s">
        <v>435</v>
      </c>
      <c r="C94" s="14" t="s">
        <v>436</v>
      </c>
      <c r="D94" s="14" t="s">
        <v>437</v>
      </c>
      <c r="E94" s="14" t="s">
        <v>27</v>
      </c>
      <c r="F94" s="15" t="s">
        <v>1206</v>
      </c>
      <c r="G94" s="14" t="s">
        <v>438</v>
      </c>
      <c r="H94" s="16" t="s">
        <v>717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716</v>
      </c>
    </row>
    <row r="95" spans="1:29" ht="12.75" customHeight="1" thickBot="1" x14ac:dyDescent="0.35">
      <c r="A95" s="13">
        <v>44027.454097222224</v>
      </c>
      <c r="B95" s="14" t="s">
        <v>439</v>
      </c>
      <c r="C95" s="14" t="s">
        <v>440</v>
      </c>
      <c r="D95" s="14" t="s">
        <v>441</v>
      </c>
      <c r="E95" s="14" t="s">
        <v>38</v>
      </c>
      <c r="F95" s="15" t="s">
        <v>1207</v>
      </c>
      <c r="G95" s="14" t="s">
        <v>442</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716</v>
      </c>
    </row>
    <row r="96" spans="1:29" ht="12.75" customHeight="1" thickBot="1" x14ac:dyDescent="0.35">
      <c r="A96" s="13">
        <v>44027.713912037034</v>
      </c>
      <c r="B96" s="14" t="s">
        <v>443</v>
      </c>
      <c r="C96" s="14" t="s">
        <v>444</v>
      </c>
      <c r="D96" s="14" t="s">
        <v>445</v>
      </c>
      <c r="E96" s="14" t="s">
        <v>446</v>
      </c>
      <c r="F96" s="15" t="s">
        <v>1208</v>
      </c>
      <c r="G96" s="14" t="s">
        <v>447</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716</v>
      </c>
    </row>
    <row r="97" spans="1:29" ht="12.75" customHeight="1" thickBot="1" x14ac:dyDescent="0.35">
      <c r="A97" s="13">
        <v>44027.722187500003</v>
      </c>
      <c r="B97" s="14" t="s">
        <v>448</v>
      </c>
      <c r="C97" s="14" t="s">
        <v>449</v>
      </c>
      <c r="D97" s="14" t="s">
        <v>450</v>
      </c>
      <c r="E97" s="14" t="s">
        <v>451</v>
      </c>
      <c r="F97" s="15" t="s">
        <v>1756</v>
      </c>
      <c r="G97" s="14" t="s">
        <v>452</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716</v>
      </c>
    </row>
    <row r="98" spans="1:29" ht="12.75" customHeight="1" thickBot="1" x14ac:dyDescent="0.35">
      <c r="A98" s="13">
        <v>44027.73159722222</v>
      </c>
      <c r="B98" s="14" t="s">
        <v>453</v>
      </c>
      <c r="C98" s="14" t="s">
        <v>454</v>
      </c>
      <c r="D98" s="14" t="s">
        <v>455</v>
      </c>
      <c r="E98" s="14" t="s">
        <v>456</v>
      </c>
      <c r="F98" s="15" t="s">
        <v>1209</v>
      </c>
      <c r="G98" s="14" t="s">
        <v>457</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716</v>
      </c>
    </row>
    <row r="99" spans="1:29" ht="12.75" customHeight="1" thickBot="1" x14ac:dyDescent="0.35">
      <c r="A99" s="13">
        <v>44027.774074074077</v>
      </c>
      <c r="B99" s="14" t="s">
        <v>458</v>
      </c>
      <c r="C99" s="14" t="s">
        <v>459</v>
      </c>
      <c r="D99" s="14" t="s">
        <v>460</v>
      </c>
      <c r="E99" s="14" t="s">
        <v>66</v>
      </c>
      <c r="F99" s="15" t="s">
        <v>1210</v>
      </c>
      <c r="G99" s="14" t="s">
        <v>434</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716</v>
      </c>
    </row>
    <row r="100" spans="1:29" ht="12.75" customHeight="1" thickBot="1" x14ac:dyDescent="0.35">
      <c r="A100" s="13">
        <v>44027.840381944443</v>
      </c>
      <c r="B100" s="14" t="s">
        <v>461</v>
      </c>
      <c r="C100" s="14" t="s">
        <v>462</v>
      </c>
      <c r="D100" s="14" t="s">
        <v>463</v>
      </c>
      <c r="E100" s="14" t="s">
        <v>402</v>
      </c>
      <c r="F100" s="15" t="s">
        <v>1211</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716</v>
      </c>
    </row>
    <row r="101" spans="1:29" ht="12.75" customHeight="1" thickBot="1" x14ac:dyDescent="0.35">
      <c r="A101" s="13">
        <v>44027.910115740742</v>
      </c>
      <c r="B101" s="14" t="s">
        <v>464</v>
      </c>
      <c r="C101" s="14" t="s">
        <v>465</v>
      </c>
      <c r="D101" s="14" t="s">
        <v>466</v>
      </c>
      <c r="E101" s="14" t="s">
        <v>467</v>
      </c>
      <c r="F101" s="15" t="s">
        <v>1212</v>
      </c>
      <c r="G101" s="14" t="s">
        <v>468</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719</v>
      </c>
    </row>
    <row r="102" spans="1:29" ht="12.75" customHeight="1" thickBot="1" x14ac:dyDescent="0.35">
      <c r="A102" s="13">
        <v>44028.118831018517</v>
      </c>
      <c r="B102" s="14" t="s">
        <v>469</v>
      </c>
      <c r="C102" s="14" t="s">
        <v>470</v>
      </c>
      <c r="D102" s="14" t="s">
        <v>471</v>
      </c>
      <c r="E102" s="14" t="s">
        <v>472</v>
      </c>
      <c r="F102" s="15" t="s">
        <v>1213</v>
      </c>
      <c r="G102" s="14" t="s">
        <v>473</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716</v>
      </c>
    </row>
    <row r="103" spans="1:29" ht="12.75" customHeight="1" thickBot="1" x14ac:dyDescent="0.35">
      <c r="A103" s="13">
        <v>44028.344687500001</v>
      </c>
      <c r="B103" s="14" t="s">
        <v>474</v>
      </c>
      <c r="C103" s="14" t="s">
        <v>475</v>
      </c>
      <c r="D103" s="14" t="s">
        <v>476</v>
      </c>
      <c r="E103" s="14" t="s">
        <v>477</v>
      </c>
      <c r="F103" s="15" t="s">
        <v>1214</v>
      </c>
      <c r="G103" s="14" t="s">
        <v>478</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719</v>
      </c>
    </row>
    <row r="104" spans="1:29" ht="12.75" customHeight="1" thickBot="1" x14ac:dyDescent="0.35">
      <c r="A104" s="13">
        <v>44028.375983796293</v>
      </c>
      <c r="B104" s="14" t="s">
        <v>479</v>
      </c>
      <c r="C104" s="14" t="s">
        <v>480</v>
      </c>
      <c r="D104" s="14" t="s">
        <v>481</v>
      </c>
      <c r="E104" s="14" t="s">
        <v>482</v>
      </c>
      <c r="F104" s="15" t="s">
        <v>1215</v>
      </c>
      <c r="G104" s="14" t="s">
        <v>473</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719</v>
      </c>
    </row>
    <row r="105" spans="1:29" ht="12.75" customHeight="1" thickBot="1" x14ac:dyDescent="0.35">
      <c r="A105" s="13">
        <v>44028.39266203704</v>
      </c>
      <c r="B105" s="14" t="s">
        <v>483</v>
      </c>
      <c r="C105" s="14" t="s">
        <v>484</v>
      </c>
      <c r="D105" s="14" t="s">
        <v>485</v>
      </c>
      <c r="E105" s="14" t="s">
        <v>486</v>
      </c>
      <c r="F105" s="15" t="s">
        <v>1216</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716</v>
      </c>
    </row>
    <row r="106" spans="1:29" ht="12.75" customHeight="1" thickBot="1" x14ac:dyDescent="0.35">
      <c r="A106" s="13">
        <v>44028.405659722222</v>
      </c>
      <c r="B106" s="14" t="s">
        <v>117</v>
      </c>
      <c r="C106" s="14" t="s">
        <v>118</v>
      </c>
      <c r="D106" s="14" t="s">
        <v>119</v>
      </c>
      <c r="E106" s="14" t="s">
        <v>120</v>
      </c>
      <c r="F106" s="15" t="s">
        <v>1217</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716</v>
      </c>
    </row>
    <row r="107" spans="1:29" ht="12.75" customHeight="1" thickBot="1" x14ac:dyDescent="0.35">
      <c r="A107" s="13">
        <v>44028.46675925926</v>
      </c>
      <c r="B107" s="14" t="s">
        <v>487</v>
      </c>
      <c r="C107" s="14" t="s">
        <v>488</v>
      </c>
      <c r="D107" s="14" t="s">
        <v>489</v>
      </c>
      <c r="E107" s="14" t="s">
        <v>27</v>
      </c>
      <c r="F107" s="15" t="s">
        <v>1218</v>
      </c>
      <c r="G107" s="14" t="s">
        <v>490</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716</v>
      </c>
    </row>
    <row r="108" spans="1:29" ht="12.75" customHeight="1" thickBot="1" x14ac:dyDescent="0.35">
      <c r="A108" s="13">
        <v>44028.505509259259</v>
      </c>
      <c r="B108" s="14" t="s">
        <v>491</v>
      </c>
      <c r="C108" s="14" t="s">
        <v>492</v>
      </c>
      <c r="D108" s="14" t="s">
        <v>493</v>
      </c>
      <c r="E108" s="14" t="s">
        <v>494</v>
      </c>
      <c r="F108" s="15" t="s">
        <v>1219</v>
      </c>
      <c r="G108" s="14" t="s">
        <v>495</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716</v>
      </c>
    </row>
    <row r="109" spans="1:29" ht="12.75" customHeight="1" thickBot="1" x14ac:dyDescent="0.35">
      <c r="A109" s="13">
        <v>44028.531805555554</v>
      </c>
      <c r="B109" s="14" t="s">
        <v>496</v>
      </c>
      <c r="C109" s="14" t="s">
        <v>497</v>
      </c>
      <c r="D109" s="14" t="s">
        <v>498</v>
      </c>
      <c r="E109" s="14" t="s">
        <v>120</v>
      </c>
      <c r="F109" s="15" t="s">
        <v>1220</v>
      </c>
      <c r="G109" s="14" t="s">
        <v>360</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716</v>
      </c>
    </row>
    <row r="110" spans="1:29" ht="12.75" customHeight="1" thickBot="1" x14ac:dyDescent="0.35">
      <c r="A110" s="13">
        <v>44028.537048611113</v>
      </c>
      <c r="B110" s="14" t="s">
        <v>499</v>
      </c>
      <c r="C110" s="14" t="s">
        <v>500</v>
      </c>
      <c r="D110" s="14" t="s">
        <v>501</v>
      </c>
      <c r="E110" s="14" t="s">
        <v>502</v>
      </c>
      <c r="F110" s="15" t="s">
        <v>1221</v>
      </c>
      <c r="G110" s="14" t="s">
        <v>503</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716</v>
      </c>
    </row>
    <row r="111" spans="1:29" ht="12.75" customHeight="1" thickBot="1" x14ac:dyDescent="0.35">
      <c r="A111" s="13">
        <v>44028.545312499999</v>
      </c>
      <c r="B111" s="14" t="s">
        <v>504</v>
      </c>
      <c r="C111" s="14" t="s">
        <v>505</v>
      </c>
      <c r="D111" s="14" t="s">
        <v>506</v>
      </c>
      <c r="E111" s="14" t="s">
        <v>494</v>
      </c>
      <c r="F111" s="15" t="s">
        <v>1222</v>
      </c>
      <c r="G111" s="14" t="s">
        <v>507</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716</v>
      </c>
    </row>
    <row r="112" spans="1:29" ht="12.75" customHeight="1" thickBot="1" x14ac:dyDescent="0.35">
      <c r="A112" s="13">
        <v>44028.577766203707</v>
      </c>
      <c r="B112" s="14" t="s">
        <v>513</v>
      </c>
      <c r="C112" s="14" t="s">
        <v>514</v>
      </c>
      <c r="D112" s="14" t="s">
        <v>508</v>
      </c>
      <c r="E112" s="14" t="s">
        <v>509</v>
      </c>
      <c r="F112" s="15" t="s">
        <v>1223</v>
      </c>
      <c r="G112" s="14" t="s">
        <v>510</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716</v>
      </c>
    </row>
    <row r="113" spans="1:29" ht="12.75" customHeight="1" thickBot="1" x14ac:dyDescent="0.35">
      <c r="A113" s="13">
        <v>44028.583310185182</v>
      </c>
      <c r="B113" s="14" t="s">
        <v>515</v>
      </c>
      <c r="C113" s="14" t="s">
        <v>516</v>
      </c>
      <c r="D113" s="14" t="s">
        <v>511</v>
      </c>
      <c r="E113" s="14" t="s">
        <v>512</v>
      </c>
      <c r="F113" s="15" t="s">
        <v>1224</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716</v>
      </c>
    </row>
    <row r="114" spans="1:29" ht="12.75" customHeight="1" thickBot="1" x14ac:dyDescent="0.35">
      <c r="A114" s="13">
        <v>44028.606064814812</v>
      </c>
      <c r="B114" s="14" t="s">
        <v>517</v>
      </c>
      <c r="C114" s="14" t="s">
        <v>518</v>
      </c>
      <c r="D114" s="14" t="s">
        <v>519</v>
      </c>
      <c r="E114" s="14" t="s">
        <v>494</v>
      </c>
      <c r="F114" s="15" t="s">
        <v>1225</v>
      </c>
      <c r="G114" s="14" t="s">
        <v>520</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716</v>
      </c>
    </row>
    <row r="115" spans="1:29" ht="12.75" customHeight="1" thickBot="1" x14ac:dyDescent="0.35">
      <c r="A115" s="13">
        <v>44028.624212962961</v>
      </c>
      <c r="B115" s="14" t="s">
        <v>521</v>
      </c>
      <c r="C115" s="14" t="s">
        <v>522</v>
      </c>
      <c r="D115" s="14" t="s">
        <v>523</v>
      </c>
      <c r="E115" s="14" t="s">
        <v>512</v>
      </c>
      <c r="F115" s="15" t="s">
        <v>1226</v>
      </c>
      <c r="G115" s="14" t="s">
        <v>327</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716</v>
      </c>
    </row>
    <row r="116" spans="1:29" ht="12.75" customHeight="1" thickBot="1" x14ac:dyDescent="0.35">
      <c r="A116" s="13">
        <v>44028.675081018519</v>
      </c>
      <c r="B116" s="14" t="s">
        <v>524</v>
      </c>
      <c r="C116" s="14" t="s">
        <v>525</v>
      </c>
      <c r="D116" s="14" t="s">
        <v>526</v>
      </c>
      <c r="E116" s="14" t="s">
        <v>326</v>
      </c>
      <c r="F116" s="15" t="s">
        <v>1227</v>
      </c>
      <c r="G116" s="14" t="s">
        <v>407</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716</v>
      </c>
    </row>
    <row r="117" spans="1:29" ht="12.75" customHeight="1" thickBot="1" x14ac:dyDescent="0.35">
      <c r="A117" s="13">
        <v>44028.684942129628</v>
      </c>
      <c r="B117" s="14" t="s">
        <v>527</v>
      </c>
      <c r="C117" s="14" t="s">
        <v>528</v>
      </c>
      <c r="D117" s="14" t="s">
        <v>529</v>
      </c>
      <c r="E117" s="14" t="s">
        <v>494</v>
      </c>
      <c r="F117" s="15" t="s">
        <v>1228</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716</v>
      </c>
    </row>
    <row r="118" spans="1:29" ht="12.75" customHeight="1" thickBot="1" x14ac:dyDescent="0.35">
      <c r="A118" s="13">
        <v>44028.699664351851</v>
      </c>
      <c r="B118" s="14" t="s">
        <v>530</v>
      </c>
      <c r="C118" s="14" t="s">
        <v>531</v>
      </c>
      <c r="D118" s="14" t="s">
        <v>532</v>
      </c>
      <c r="E118" s="14" t="s">
        <v>512</v>
      </c>
      <c r="F118" s="15" t="s">
        <v>1229</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716</v>
      </c>
    </row>
    <row r="119" spans="1:29" ht="12.75" customHeight="1" thickBot="1" x14ac:dyDescent="0.35">
      <c r="A119" s="13">
        <v>44028.811944444446</v>
      </c>
      <c r="B119" s="14" t="s">
        <v>533</v>
      </c>
      <c r="C119" s="14" t="s">
        <v>534</v>
      </c>
      <c r="D119" s="14" t="s">
        <v>535</v>
      </c>
      <c r="E119" s="14" t="s">
        <v>326</v>
      </c>
      <c r="F119" s="15" t="s">
        <v>1230</v>
      </c>
      <c r="G119" s="14" t="s">
        <v>434</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716</v>
      </c>
    </row>
    <row r="120" spans="1:29" ht="12.75" customHeight="1" thickBot="1" x14ac:dyDescent="0.35">
      <c r="A120" s="13">
        <v>44028.821747685186</v>
      </c>
      <c r="B120" s="14" t="s">
        <v>536</v>
      </c>
      <c r="C120" s="14" t="s">
        <v>537</v>
      </c>
      <c r="D120" s="14" t="s">
        <v>538</v>
      </c>
      <c r="E120" s="14" t="s">
        <v>539</v>
      </c>
      <c r="F120" s="15" t="s">
        <v>1231</v>
      </c>
      <c r="G120" s="14" t="s">
        <v>540</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716</v>
      </c>
    </row>
    <row r="121" spans="1:29" ht="12.75" customHeight="1" thickBot="1" x14ac:dyDescent="0.35">
      <c r="A121" s="13">
        <v>44028.897650462961</v>
      </c>
      <c r="B121" s="14" t="s">
        <v>545</v>
      </c>
      <c r="C121" s="14" t="s">
        <v>546</v>
      </c>
      <c r="D121" s="14" t="s">
        <v>547</v>
      </c>
      <c r="E121" s="14" t="s">
        <v>87</v>
      </c>
      <c r="F121" s="15" t="s">
        <v>1232</v>
      </c>
      <c r="G121" s="14" t="s">
        <v>507</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716</v>
      </c>
    </row>
    <row r="122" spans="1:29" ht="12.75" customHeight="1" thickBot="1" x14ac:dyDescent="0.35">
      <c r="A122" s="13">
        <v>44029.341539351852</v>
      </c>
      <c r="B122" s="14" t="s">
        <v>552</v>
      </c>
      <c r="C122" s="14" t="s">
        <v>553</v>
      </c>
      <c r="D122" s="14" t="s">
        <v>554</v>
      </c>
      <c r="E122" s="14" t="s">
        <v>68</v>
      </c>
      <c r="F122" s="15" t="s">
        <v>1233</v>
      </c>
      <c r="G122" s="14" t="s">
        <v>430</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716</v>
      </c>
    </row>
    <row r="123" spans="1:29" ht="12.75" customHeight="1" thickBot="1" x14ac:dyDescent="0.35">
      <c r="A123" s="13">
        <v>44029.396932870368</v>
      </c>
      <c r="B123" s="14" t="s">
        <v>555</v>
      </c>
      <c r="C123" s="14" t="s">
        <v>556</v>
      </c>
      <c r="D123" s="14" t="s">
        <v>557</v>
      </c>
      <c r="E123" s="14" t="s">
        <v>370</v>
      </c>
      <c r="F123" s="15" t="s">
        <v>1755</v>
      </c>
      <c r="G123" s="14" t="s">
        <v>558</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716</v>
      </c>
    </row>
    <row r="124" spans="1:29" ht="12.75" customHeight="1" thickBot="1" x14ac:dyDescent="0.35">
      <c r="A124" s="13">
        <v>44029.448379629626</v>
      </c>
      <c r="B124" s="14" t="s">
        <v>559</v>
      </c>
      <c r="C124" s="14" t="s">
        <v>560</v>
      </c>
      <c r="D124" s="14" t="s">
        <v>561</v>
      </c>
      <c r="E124" s="14" t="s">
        <v>285</v>
      </c>
      <c r="F124" s="15" t="s">
        <v>1234</v>
      </c>
      <c r="G124" s="14" t="s">
        <v>562</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719</v>
      </c>
    </row>
    <row r="125" spans="1:29" ht="12.75" customHeight="1" thickBot="1" x14ac:dyDescent="0.35">
      <c r="A125" s="13">
        <v>44029.632430555554</v>
      </c>
      <c r="B125" s="14" t="s">
        <v>563</v>
      </c>
      <c r="C125" s="14" t="s">
        <v>564</v>
      </c>
      <c r="D125" s="14" t="s">
        <v>565</v>
      </c>
      <c r="E125" s="14" t="s">
        <v>566</v>
      </c>
      <c r="F125" s="15" t="s">
        <v>1235</v>
      </c>
      <c r="G125" s="14" t="s">
        <v>364</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719</v>
      </c>
    </row>
    <row r="126" spans="1:29" ht="12.75" customHeight="1" thickBot="1" x14ac:dyDescent="0.35">
      <c r="A126" s="13">
        <v>44029.758831018517</v>
      </c>
      <c r="B126" s="14" t="s">
        <v>567</v>
      </c>
      <c r="C126" s="14" t="s">
        <v>568</v>
      </c>
      <c r="D126" s="14" t="s">
        <v>569</v>
      </c>
      <c r="E126" s="14" t="s">
        <v>133</v>
      </c>
      <c r="F126" s="15" t="s">
        <v>1236</v>
      </c>
      <c r="G126" s="14" t="s">
        <v>327</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716</v>
      </c>
    </row>
    <row r="127" spans="1:29" ht="12.75" customHeight="1" thickBot="1" x14ac:dyDescent="0.35">
      <c r="A127" s="13">
        <v>44030.027604166666</v>
      </c>
      <c r="B127" s="14" t="s">
        <v>570</v>
      </c>
      <c r="C127" s="14" t="s">
        <v>571</v>
      </c>
      <c r="D127" s="14" t="s">
        <v>572</v>
      </c>
      <c r="E127" s="14" t="s">
        <v>573</v>
      </c>
      <c r="F127" s="15" t="s">
        <v>1237</v>
      </c>
      <c r="G127" s="14" t="s">
        <v>574</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716</v>
      </c>
    </row>
    <row r="128" spans="1:29" ht="12.75" customHeight="1" thickBot="1" x14ac:dyDescent="0.35">
      <c r="A128" s="13">
        <v>44030.693449074075</v>
      </c>
      <c r="B128" s="14" t="s">
        <v>575</v>
      </c>
      <c r="C128" s="14" t="s">
        <v>576</v>
      </c>
      <c r="D128" s="14" t="s">
        <v>577</v>
      </c>
      <c r="E128" s="14" t="s">
        <v>133</v>
      </c>
      <c r="F128" s="15" t="s">
        <v>1238</v>
      </c>
      <c r="G128" s="14" t="s">
        <v>578</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716</v>
      </c>
    </row>
    <row r="129" spans="1:29" ht="12.75" customHeight="1" thickBot="1" x14ac:dyDescent="0.35">
      <c r="A129" s="13">
        <v>44031.003958333335</v>
      </c>
      <c r="B129" s="14" t="s">
        <v>579</v>
      </c>
      <c r="C129" s="14" t="s">
        <v>580</v>
      </c>
      <c r="D129" s="14" t="s">
        <v>581</v>
      </c>
      <c r="E129" s="14" t="s">
        <v>512</v>
      </c>
      <c r="F129" s="15" t="s">
        <v>1239</v>
      </c>
      <c r="G129" s="14" t="s">
        <v>582</v>
      </c>
      <c r="H129" s="16" t="s">
        <v>717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716</v>
      </c>
    </row>
    <row r="130" spans="1:29" ht="12.75" customHeight="1" thickBot="1" x14ac:dyDescent="0.35">
      <c r="A130" s="13">
        <v>44031.023402777777</v>
      </c>
      <c r="B130" s="14" t="s">
        <v>583</v>
      </c>
      <c r="C130" s="14" t="s">
        <v>584</v>
      </c>
      <c r="D130" s="14" t="s">
        <v>585</v>
      </c>
      <c r="E130" s="14" t="s">
        <v>502</v>
      </c>
      <c r="F130" s="15" t="s">
        <v>1240</v>
      </c>
      <c r="G130" s="14" t="s">
        <v>586</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716</v>
      </c>
    </row>
    <row r="131" spans="1:29" ht="12.75" customHeight="1" thickBot="1" x14ac:dyDescent="0.35">
      <c r="A131" s="13">
        <v>44032.23945601852</v>
      </c>
      <c r="B131" s="14" t="s">
        <v>587</v>
      </c>
      <c r="C131" s="14" t="s">
        <v>588</v>
      </c>
      <c r="D131" s="14" t="s">
        <v>590</v>
      </c>
      <c r="E131" s="14" t="s">
        <v>591</v>
      </c>
      <c r="F131" s="15" t="s">
        <v>1241</v>
      </c>
      <c r="G131" s="14" t="s">
        <v>589</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716</v>
      </c>
    </row>
    <row r="132" spans="1:29" ht="12.75" customHeight="1" thickBot="1" x14ac:dyDescent="0.35">
      <c r="A132" s="13">
        <v>44032.277361111112</v>
      </c>
      <c r="B132" s="14" t="s">
        <v>592</v>
      </c>
      <c r="C132" s="14" t="s">
        <v>593</v>
      </c>
      <c r="D132" s="14" t="s">
        <v>594</v>
      </c>
      <c r="E132" s="14" t="s">
        <v>595</v>
      </c>
      <c r="F132" s="15" t="s">
        <v>1242</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719</v>
      </c>
    </row>
    <row r="133" spans="1:29" ht="12.75" customHeight="1" thickBot="1" x14ac:dyDescent="0.35">
      <c r="A133" s="13">
        <v>44032.329108796293</v>
      </c>
      <c r="B133" s="14" t="s">
        <v>596</v>
      </c>
      <c r="C133" s="14" t="s">
        <v>597</v>
      </c>
      <c r="D133" s="14" t="s">
        <v>598</v>
      </c>
      <c r="E133" s="14" t="s">
        <v>182</v>
      </c>
      <c r="F133" s="15" t="s">
        <v>1243</v>
      </c>
      <c r="G133" s="14" t="s">
        <v>407</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716</v>
      </c>
    </row>
    <row r="134" spans="1:29" ht="12.75" customHeight="1" thickBot="1" x14ac:dyDescent="0.35">
      <c r="A134" s="13">
        <v>44032.508796296293</v>
      </c>
      <c r="B134" s="14" t="s">
        <v>599</v>
      </c>
      <c r="C134" s="14" t="s">
        <v>600</v>
      </c>
      <c r="D134" s="14" t="s">
        <v>601</v>
      </c>
      <c r="E134" s="14" t="s">
        <v>95</v>
      </c>
      <c r="F134" s="15" t="s">
        <v>1244</v>
      </c>
      <c r="G134" s="14" t="s">
        <v>602</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716</v>
      </c>
    </row>
    <row r="135" spans="1:29" ht="12.75" customHeight="1" thickBot="1" x14ac:dyDescent="0.35">
      <c r="A135" s="13">
        <v>44032.541122685187</v>
      </c>
      <c r="B135" s="14" t="s">
        <v>603</v>
      </c>
      <c r="C135" s="14" t="s">
        <v>604</v>
      </c>
      <c r="D135" s="14" t="s">
        <v>605</v>
      </c>
      <c r="E135" s="14" t="s">
        <v>166</v>
      </c>
      <c r="F135" s="15" t="s">
        <v>1245</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716</v>
      </c>
    </row>
    <row r="136" spans="1:29" ht="12.75" customHeight="1" thickBot="1" x14ac:dyDescent="0.35">
      <c r="A136" s="13">
        <v>44032.635509259257</v>
      </c>
      <c r="B136" s="14" t="s">
        <v>606</v>
      </c>
      <c r="C136" s="14" t="s">
        <v>607</v>
      </c>
      <c r="D136" s="14" t="s">
        <v>608</v>
      </c>
      <c r="E136" s="14" t="s">
        <v>512</v>
      </c>
      <c r="F136" s="15" t="s">
        <v>1246</v>
      </c>
      <c r="G136" s="14" t="s">
        <v>609</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716</v>
      </c>
    </row>
    <row r="137" spans="1:29" ht="12.75" customHeight="1" thickBot="1" x14ac:dyDescent="0.35">
      <c r="A137" s="13">
        <v>44033.05190972222</v>
      </c>
      <c r="B137" s="14" t="s">
        <v>613</v>
      </c>
      <c r="C137" s="14" t="s">
        <v>614</v>
      </c>
      <c r="D137" s="14" t="s">
        <v>615</v>
      </c>
      <c r="E137" s="14" t="s">
        <v>616</v>
      </c>
      <c r="F137" s="15" t="s">
        <v>1248</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716</v>
      </c>
    </row>
    <row r="138" spans="1:29" ht="12.75" customHeight="1" thickBot="1" x14ac:dyDescent="0.35">
      <c r="A138" s="13">
        <v>44033.569606481484</v>
      </c>
      <c r="B138" s="14" t="s">
        <v>617</v>
      </c>
      <c r="C138" s="14" t="s">
        <v>618</v>
      </c>
      <c r="D138" s="14" t="s">
        <v>619</v>
      </c>
      <c r="E138" s="14" t="s">
        <v>620</v>
      </c>
      <c r="F138" s="15" t="s">
        <v>1249</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716</v>
      </c>
    </row>
    <row r="139" spans="1:29" ht="12.75" customHeight="1" thickBot="1" x14ac:dyDescent="0.35">
      <c r="A139" s="13">
        <v>44035.699317129627</v>
      </c>
      <c r="B139" s="14" t="s">
        <v>623</v>
      </c>
      <c r="C139" s="14" t="s">
        <v>624</v>
      </c>
      <c r="D139" s="14" t="s">
        <v>625</v>
      </c>
      <c r="E139" s="14" t="s">
        <v>133</v>
      </c>
      <c r="F139" s="15" t="s">
        <v>1250</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716</v>
      </c>
    </row>
    <row r="140" spans="1:29" ht="12.75" customHeight="1" thickBot="1" x14ac:dyDescent="0.35">
      <c r="A140" s="13">
        <v>44036.510104166664</v>
      </c>
      <c r="B140" s="14" t="s">
        <v>626</v>
      </c>
      <c r="C140" s="14" t="s">
        <v>627</v>
      </c>
      <c r="D140" s="14" t="s">
        <v>628</v>
      </c>
      <c r="E140" s="14" t="s">
        <v>67</v>
      </c>
      <c r="F140" s="15" t="s">
        <v>1251</v>
      </c>
      <c r="G140" s="14" t="s">
        <v>629</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716</v>
      </c>
    </row>
    <row r="141" spans="1:29" ht="12.75" customHeight="1" thickBot="1" x14ac:dyDescent="0.35">
      <c r="A141" s="13">
        <v>44038.816296296296</v>
      </c>
      <c r="B141" s="14" t="s">
        <v>633</v>
      </c>
      <c r="C141" s="14" t="s">
        <v>634</v>
      </c>
      <c r="D141" s="14" t="s">
        <v>635</v>
      </c>
      <c r="E141" s="14" t="s">
        <v>260</v>
      </c>
      <c r="F141" s="15" t="s">
        <v>1253</v>
      </c>
      <c r="G141" s="14" t="s">
        <v>602</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716</v>
      </c>
    </row>
    <row r="142" spans="1:29" ht="12.75" customHeight="1" thickBot="1" x14ac:dyDescent="0.35">
      <c r="A142" s="13">
        <v>44039.561712962961</v>
      </c>
      <c r="B142" s="14" t="s">
        <v>636</v>
      </c>
      <c r="C142" s="14" t="s">
        <v>637</v>
      </c>
      <c r="D142" s="14" t="s">
        <v>638</v>
      </c>
      <c r="E142" s="14" t="s">
        <v>27</v>
      </c>
      <c r="F142" s="15" t="s">
        <v>1254</v>
      </c>
      <c r="G142" s="14" t="s">
        <v>407</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716</v>
      </c>
    </row>
    <row r="143" spans="1:29" ht="12.75" customHeight="1" thickBot="1" x14ac:dyDescent="0.35">
      <c r="A143" s="13">
        <v>44039.695856481485</v>
      </c>
      <c r="B143" s="14" t="s">
        <v>639</v>
      </c>
      <c r="C143" s="14" t="s">
        <v>640</v>
      </c>
      <c r="D143" s="14" t="s">
        <v>641</v>
      </c>
      <c r="E143" s="14" t="s">
        <v>512</v>
      </c>
      <c r="F143" s="15" t="s">
        <v>1255</v>
      </c>
      <c r="G143" s="14" t="s">
        <v>642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716</v>
      </c>
    </row>
    <row r="144" spans="1:29" ht="12.75" customHeight="1" thickBot="1" x14ac:dyDescent="0.35">
      <c r="A144" s="13">
        <v>44039.948541666665</v>
      </c>
      <c r="B144" s="14" t="s">
        <v>643</v>
      </c>
      <c r="C144" s="14" t="s">
        <v>644</v>
      </c>
      <c r="D144" s="14" t="s">
        <v>645</v>
      </c>
      <c r="E144" s="14" t="s">
        <v>244</v>
      </c>
      <c r="F144" s="15" t="s">
        <v>1256</v>
      </c>
      <c r="G144" s="14" t="s">
        <v>562</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719</v>
      </c>
    </row>
    <row r="145" spans="1:29" ht="12.75" customHeight="1" thickBot="1" x14ac:dyDescent="0.35">
      <c r="A145" s="13">
        <v>44039.982951388891</v>
      </c>
      <c r="B145" s="14" t="s">
        <v>646</v>
      </c>
      <c r="C145" s="14" t="s">
        <v>647</v>
      </c>
      <c r="D145" s="14" t="s">
        <v>648</v>
      </c>
      <c r="E145" s="14" t="s">
        <v>66</v>
      </c>
      <c r="F145" s="15" t="s">
        <v>1257</v>
      </c>
      <c r="G145" s="14" t="s">
        <v>649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716</v>
      </c>
    </row>
    <row r="146" spans="1:29" ht="12.75" customHeight="1" thickBot="1" x14ac:dyDescent="0.35">
      <c r="A146" s="13">
        <v>44040.587800925925</v>
      </c>
      <c r="B146" s="14" t="s">
        <v>653</v>
      </c>
      <c r="C146" s="14" t="s">
        <v>654</v>
      </c>
      <c r="D146" s="14" t="s">
        <v>655</v>
      </c>
      <c r="E146" s="14" t="s">
        <v>79</v>
      </c>
      <c r="F146" s="15" t="s">
        <v>1259</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716</v>
      </c>
    </row>
    <row r="147" spans="1:29" ht="12.75" customHeight="1" thickBot="1" x14ac:dyDescent="0.35">
      <c r="A147" s="13">
        <v>44040.588750000003</v>
      </c>
      <c r="B147" s="14" t="s">
        <v>656</v>
      </c>
      <c r="C147" s="14" t="s">
        <v>657</v>
      </c>
      <c r="D147" s="14" t="s">
        <v>658</v>
      </c>
      <c r="E147" s="14" t="s">
        <v>151</v>
      </c>
      <c r="F147" s="15" t="s">
        <v>1260</v>
      </c>
      <c r="G147" s="14" t="s">
        <v>659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716</v>
      </c>
    </row>
    <row r="148" spans="1:29" ht="12.75" customHeight="1" thickBot="1" x14ac:dyDescent="0.35">
      <c r="A148" s="13">
        <v>44040.643460648149</v>
      </c>
      <c r="B148" s="14" t="s">
        <v>77</v>
      </c>
      <c r="C148" s="14" t="s">
        <v>78</v>
      </c>
      <c r="D148" s="14" t="s">
        <v>660</v>
      </c>
      <c r="E148" s="14" t="s">
        <v>79</v>
      </c>
      <c r="F148" s="15" t="s">
        <v>1261</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716</v>
      </c>
    </row>
    <row r="149" spans="1:29" ht="12.75" customHeight="1" thickBot="1" x14ac:dyDescent="0.35">
      <c r="A149" s="13">
        <v>44040.700046296297</v>
      </c>
      <c r="B149" s="14" t="s">
        <v>661</v>
      </c>
      <c r="C149" s="14" t="s">
        <v>662</v>
      </c>
      <c r="D149" s="14" t="s">
        <v>663</v>
      </c>
      <c r="E149" s="14" t="s">
        <v>49</v>
      </c>
      <c r="F149" s="15" t="s">
        <v>1262</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719</v>
      </c>
    </row>
    <row r="150" spans="1:29" ht="12.75" customHeight="1" thickBot="1" x14ac:dyDescent="0.35">
      <c r="A150" s="13">
        <v>44041.021226851852</v>
      </c>
      <c r="B150" s="14" t="s">
        <v>664</v>
      </c>
      <c r="C150" s="14" t="s">
        <v>665</v>
      </c>
      <c r="D150" s="14" t="s">
        <v>666</v>
      </c>
      <c r="E150" s="14" t="s">
        <v>667</v>
      </c>
      <c r="F150" s="15" t="s">
        <v>1263</v>
      </c>
      <c r="G150" s="14" t="s">
        <v>668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716</v>
      </c>
    </row>
    <row r="151" spans="1:29" ht="12.75" customHeight="1" thickBot="1" x14ac:dyDescent="0.35">
      <c r="A151" s="13">
        <v>44041.436898148146</v>
      </c>
      <c r="B151" s="14" t="s">
        <v>669</v>
      </c>
      <c r="C151" s="14" t="s">
        <v>670</v>
      </c>
      <c r="D151" s="14" t="s">
        <v>671</v>
      </c>
      <c r="E151" s="14" t="s">
        <v>38</v>
      </c>
      <c r="F151" s="15" t="s">
        <v>1264</v>
      </c>
      <c r="G151" s="14" t="s">
        <v>672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719</v>
      </c>
    </row>
    <row r="152" spans="1:29" ht="12.75" customHeight="1" thickBot="1" x14ac:dyDescent="0.35">
      <c r="A152" s="13">
        <v>44041.70921296296</v>
      </c>
      <c r="B152" s="14" t="s">
        <v>673</v>
      </c>
      <c r="C152" s="14" t="s">
        <v>674</v>
      </c>
      <c r="D152" s="14" t="s">
        <v>675</v>
      </c>
      <c r="E152" s="14" t="s">
        <v>115</v>
      </c>
      <c r="F152" s="15" t="s">
        <v>1265</v>
      </c>
      <c r="G152" s="14" t="s">
        <v>659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716</v>
      </c>
    </row>
    <row r="153" spans="1:29" ht="12.75" customHeight="1" thickBot="1" x14ac:dyDescent="0.35">
      <c r="A153" s="13">
        <v>44041.82916666667</v>
      </c>
      <c r="B153" s="14" t="s">
        <v>113</v>
      </c>
      <c r="C153" s="14" t="s">
        <v>114</v>
      </c>
      <c r="D153" s="14" t="s">
        <v>676</v>
      </c>
      <c r="E153" s="14" t="s">
        <v>66</v>
      </c>
      <c r="F153" s="15" t="s">
        <v>1266</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719</v>
      </c>
    </row>
    <row r="154" spans="1:29" ht="12.75" customHeight="1" thickBot="1" x14ac:dyDescent="0.35">
      <c r="A154" s="13">
        <v>44042.383877314816</v>
      </c>
      <c r="B154" s="14" t="s">
        <v>677</v>
      </c>
      <c r="C154" s="14" t="s">
        <v>678</v>
      </c>
      <c r="D154" s="14" t="s">
        <v>679</v>
      </c>
      <c r="E154" s="14" t="s">
        <v>402</v>
      </c>
      <c r="F154" s="15" t="s">
        <v>1267</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716</v>
      </c>
    </row>
    <row r="155" spans="1:29" ht="12.75" customHeight="1" thickBot="1" x14ac:dyDescent="0.35">
      <c r="A155" s="13">
        <v>44043.392893518518</v>
      </c>
      <c r="B155" s="14" t="s">
        <v>680</v>
      </c>
      <c r="C155" s="14" t="s">
        <v>681</v>
      </c>
      <c r="D155" s="14" t="s">
        <v>682</v>
      </c>
      <c r="E155" s="14" t="s">
        <v>402</v>
      </c>
      <c r="F155" s="15" t="s">
        <v>1268</v>
      </c>
      <c r="G155" s="14" t="s">
        <v>473</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716</v>
      </c>
    </row>
    <row r="156" spans="1:29" ht="12.75" customHeight="1" thickBot="1" x14ac:dyDescent="0.35">
      <c r="A156" s="13">
        <v>44043.395219907405</v>
      </c>
      <c r="B156" s="14" t="s">
        <v>680</v>
      </c>
      <c r="C156" s="14" t="s">
        <v>681</v>
      </c>
      <c r="D156" s="14" t="s">
        <v>683</v>
      </c>
      <c r="E156" s="14" t="s">
        <v>402</v>
      </c>
      <c r="F156" s="15" t="s">
        <v>1269</v>
      </c>
      <c r="G156" s="14" t="s">
        <v>684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716</v>
      </c>
    </row>
    <row r="157" spans="1:29" ht="12.75" customHeight="1" thickBot="1" x14ac:dyDescent="0.35">
      <c r="A157" s="13">
        <v>44043.604432870372</v>
      </c>
      <c r="B157" s="14" t="s">
        <v>685</v>
      </c>
      <c r="C157" s="14" t="s">
        <v>686</v>
      </c>
      <c r="D157" s="14" t="s">
        <v>687</v>
      </c>
      <c r="E157" s="14" t="s">
        <v>688</v>
      </c>
      <c r="F157" s="15" t="s">
        <v>1270</v>
      </c>
      <c r="G157" s="14" t="s">
        <v>689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716</v>
      </c>
    </row>
    <row r="158" spans="1:29" ht="12.75" customHeight="1" thickBot="1" x14ac:dyDescent="0.35">
      <c r="A158" s="13">
        <v>44043.630543981482</v>
      </c>
      <c r="B158" s="14" t="s">
        <v>690</v>
      </c>
      <c r="C158" s="14" t="s">
        <v>691</v>
      </c>
      <c r="D158" s="14" t="s">
        <v>692</v>
      </c>
      <c r="E158" s="14" t="s">
        <v>49</v>
      </c>
      <c r="F158" s="15" t="s">
        <v>1271</v>
      </c>
      <c r="G158" s="14" t="s">
        <v>693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716</v>
      </c>
    </row>
    <row r="159" spans="1:29" ht="12.75" customHeight="1" thickBot="1" x14ac:dyDescent="0.35">
      <c r="A159" s="13">
        <v>44044.434074074074</v>
      </c>
      <c r="B159" s="14" t="s">
        <v>694</v>
      </c>
      <c r="C159" s="14" t="s">
        <v>695</v>
      </c>
      <c r="D159" s="14" t="s">
        <v>696</v>
      </c>
      <c r="E159" s="14" t="s">
        <v>697</v>
      </c>
      <c r="F159" s="15" t="s">
        <v>1272</v>
      </c>
      <c r="G159" s="14" t="s">
        <v>689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716</v>
      </c>
    </row>
    <row r="160" spans="1:29" ht="12.75" customHeight="1" thickBot="1" x14ac:dyDescent="0.35">
      <c r="A160" s="13">
        <v>44050.795451388891</v>
      </c>
      <c r="B160" s="14" t="s">
        <v>698</v>
      </c>
      <c r="C160" s="14" t="s">
        <v>699</v>
      </c>
      <c r="D160" s="14" t="s">
        <v>700</v>
      </c>
      <c r="E160" s="14" t="s">
        <v>326</v>
      </c>
      <c r="F160" s="15" t="s">
        <v>1273</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716</v>
      </c>
    </row>
    <row r="161" spans="1:29" ht="12.75" customHeight="1" thickBot="1" x14ac:dyDescent="0.35">
      <c r="A161" s="13">
        <v>44050.859502314815</v>
      </c>
      <c r="B161" s="14" t="s">
        <v>113</v>
      </c>
      <c r="C161" s="14" t="s">
        <v>114</v>
      </c>
      <c r="D161" s="14" t="s">
        <v>701</v>
      </c>
      <c r="E161" s="14" t="s">
        <v>66</v>
      </c>
      <c r="F161" s="15" t="s">
        <v>1274</v>
      </c>
      <c r="G161" s="14" t="s">
        <v>702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716</v>
      </c>
    </row>
    <row r="162" spans="1:29" ht="12.75" customHeight="1" thickBot="1" x14ac:dyDescent="0.35">
      <c r="A162" s="13">
        <v>44051.577847222223</v>
      </c>
      <c r="B162" s="14" t="s">
        <v>703</v>
      </c>
      <c r="C162" s="14" t="s">
        <v>704</v>
      </c>
      <c r="D162" s="14" t="s">
        <v>705</v>
      </c>
      <c r="E162" s="14" t="s">
        <v>706</v>
      </c>
      <c r="F162" s="15" t="s">
        <v>1275</v>
      </c>
      <c r="G162" s="14" t="s">
        <v>364</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716</v>
      </c>
    </row>
    <row r="163" spans="1:29" ht="12.75" customHeight="1" thickBot="1" x14ac:dyDescent="0.35">
      <c r="A163" s="13">
        <v>44061.170729166668</v>
      </c>
      <c r="B163" s="14" t="s">
        <v>707</v>
      </c>
      <c r="C163" s="14" t="s">
        <v>708</v>
      </c>
      <c r="D163" s="14" t="s">
        <v>709</v>
      </c>
      <c r="E163" s="14" t="s">
        <v>156</v>
      </c>
      <c r="F163" s="15" t="s">
        <v>1276</v>
      </c>
      <c r="G163" s="14" t="s">
        <v>447</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716</v>
      </c>
    </row>
    <row r="164" spans="1:29" ht="12.75" customHeight="1" thickBot="1" x14ac:dyDescent="0.35">
      <c r="A164" s="13">
        <v>44074.494155092594</v>
      </c>
      <c r="B164" s="14" t="s">
        <v>710</v>
      </c>
      <c r="C164" s="14" t="s">
        <v>711</v>
      </c>
      <c r="D164" s="14" t="s">
        <v>712</v>
      </c>
      <c r="E164" s="14" t="s">
        <v>509</v>
      </c>
      <c r="F164" s="15" t="s">
        <v>1277</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716</v>
      </c>
    </row>
    <row r="165" spans="1:29" ht="12.75" customHeight="1" thickBot="1" x14ac:dyDescent="0.35">
      <c r="A165" s="13">
        <v>44084.836898148147</v>
      </c>
      <c r="B165" s="14" t="s">
        <v>713</v>
      </c>
      <c r="C165" s="14" t="s">
        <v>714</v>
      </c>
      <c r="D165" s="14" t="s">
        <v>714</v>
      </c>
      <c r="E165" s="14" t="s">
        <v>326</v>
      </c>
      <c r="F165" s="15" t="s">
        <v>1278</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716</v>
      </c>
    </row>
    <row r="166" spans="1:29" ht="12.75" customHeight="1" thickBot="1" x14ac:dyDescent="0.35">
      <c r="A166" s="13">
        <v>44124.931805555556</v>
      </c>
      <c r="B166" s="14" t="s">
        <v>722</v>
      </c>
      <c r="C166" s="14" t="s">
        <v>723</v>
      </c>
      <c r="D166" s="14" t="s">
        <v>724</v>
      </c>
      <c r="E166" s="14" t="s">
        <v>326</v>
      </c>
      <c r="F166" s="15" t="s">
        <v>1279</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716</v>
      </c>
    </row>
    <row r="167" spans="1:29" ht="12.75" customHeight="1" thickBot="1" x14ac:dyDescent="0.35">
      <c r="A167" s="13">
        <v>44160.837094907409</v>
      </c>
      <c r="B167" s="14" t="s">
        <v>725</v>
      </c>
      <c r="C167" s="14" t="s">
        <v>726</v>
      </c>
      <c r="D167" s="14" t="s">
        <v>727</v>
      </c>
      <c r="E167" s="14" t="s">
        <v>115</v>
      </c>
      <c r="F167" s="15" t="s">
        <v>1280</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716</v>
      </c>
    </row>
    <row r="168" spans="1:29" ht="12.75" customHeight="1" thickBot="1" x14ac:dyDescent="0.35">
      <c r="A168" s="13">
        <v>44161.209641203706</v>
      </c>
      <c r="B168" s="14" t="s">
        <v>732</v>
      </c>
      <c r="C168" s="14" t="s">
        <v>733</v>
      </c>
      <c r="D168" s="14" t="s">
        <v>734</v>
      </c>
      <c r="E168" s="14" t="s">
        <v>735</v>
      </c>
      <c r="F168" s="15" t="s">
        <v>1282</v>
      </c>
      <c r="G168" s="14" t="s">
        <v>736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716</v>
      </c>
    </row>
    <row r="169" spans="1:29" ht="12.75" customHeight="1" thickBot="1" x14ac:dyDescent="0.35">
      <c r="A169" s="13">
        <v>44161.22519675926</v>
      </c>
      <c r="B169" s="14" t="s">
        <v>737</v>
      </c>
      <c r="C169" s="14" t="s">
        <v>738</v>
      </c>
      <c r="D169" s="14" t="s">
        <v>739</v>
      </c>
      <c r="E169" s="14" t="s">
        <v>260</v>
      </c>
      <c r="F169" s="15" t="s">
        <v>1283</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716</v>
      </c>
    </row>
    <row r="170" spans="1:29" ht="12.75" customHeight="1" thickBot="1" x14ac:dyDescent="0.35">
      <c r="A170" s="13">
        <v>44161.255358796298</v>
      </c>
      <c r="B170" s="14" t="s">
        <v>740</v>
      </c>
      <c r="C170" s="14" t="s">
        <v>359</v>
      </c>
      <c r="D170" s="14" t="s">
        <v>741</v>
      </c>
      <c r="E170" s="14" t="s">
        <v>128</v>
      </c>
      <c r="F170" s="15" t="s">
        <v>1284</v>
      </c>
      <c r="G170" s="14" t="s">
        <v>742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716</v>
      </c>
    </row>
    <row r="171" spans="1:29" ht="12.75" customHeight="1" thickBot="1" x14ac:dyDescent="0.35">
      <c r="A171" s="13">
        <v>44161.256388888891</v>
      </c>
      <c r="B171" s="14" t="s">
        <v>743</v>
      </c>
      <c r="C171" s="14" t="s">
        <v>744</v>
      </c>
      <c r="D171" s="14" t="s">
        <v>745</v>
      </c>
      <c r="E171" s="14" t="s">
        <v>120</v>
      </c>
      <c r="F171" s="15" t="s">
        <v>1285</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716</v>
      </c>
    </row>
    <row r="172" spans="1:29" ht="12.75" customHeight="1" thickBot="1" x14ac:dyDescent="0.35">
      <c r="A172" s="13">
        <v>44161.313240740739</v>
      </c>
      <c r="B172" s="14" t="s">
        <v>746</v>
      </c>
      <c r="C172" s="14" t="s">
        <v>747</v>
      </c>
      <c r="D172" s="14" t="s">
        <v>748</v>
      </c>
      <c r="E172" s="14" t="s">
        <v>472</v>
      </c>
      <c r="F172" s="15" t="s">
        <v>1286</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716</v>
      </c>
    </row>
    <row r="173" spans="1:29" ht="12.75" customHeight="1" thickBot="1" x14ac:dyDescent="0.35">
      <c r="A173" s="13">
        <v>44161.350648148145</v>
      </c>
      <c r="B173" s="14" t="s">
        <v>749</v>
      </c>
      <c r="C173" s="14" t="s">
        <v>750</v>
      </c>
      <c r="D173" s="14" t="s">
        <v>751</v>
      </c>
      <c r="E173" s="14" t="s">
        <v>141</v>
      </c>
      <c r="F173" s="15" t="s">
        <v>1287</v>
      </c>
      <c r="G173" s="14" t="s">
        <v>752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716</v>
      </c>
    </row>
    <row r="174" spans="1:29" ht="12.75" customHeight="1" thickBot="1" x14ac:dyDescent="0.35">
      <c r="A174" s="13">
        <v>44161.354907407411</v>
      </c>
      <c r="B174" s="14" t="s">
        <v>753</v>
      </c>
      <c r="C174" s="14" t="s">
        <v>754</v>
      </c>
      <c r="D174" s="14" t="s">
        <v>755</v>
      </c>
      <c r="E174" s="14" t="s">
        <v>67</v>
      </c>
      <c r="F174" s="15" t="s">
        <v>1288</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716</v>
      </c>
    </row>
    <row r="175" spans="1:29" ht="12.75" customHeight="1" thickBot="1" x14ac:dyDescent="0.35">
      <c r="A175" s="13">
        <v>44161.410381944443</v>
      </c>
      <c r="B175" s="14" t="s">
        <v>756</v>
      </c>
      <c r="C175" s="14" t="s">
        <v>757</v>
      </c>
      <c r="D175" s="14" t="s">
        <v>758</v>
      </c>
      <c r="E175" s="14" t="s">
        <v>38</v>
      </c>
      <c r="F175" s="15" t="s">
        <v>1289</v>
      </c>
      <c r="G175" s="14" t="s">
        <v>759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716</v>
      </c>
    </row>
    <row r="176" spans="1:29" ht="12.75" customHeight="1" thickBot="1" x14ac:dyDescent="0.35">
      <c r="A176" s="13">
        <v>44161.470891203702</v>
      </c>
      <c r="B176" s="14" t="s">
        <v>761</v>
      </c>
      <c r="C176" s="14" t="s">
        <v>762</v>
      </c>
      <c r="D176" s="14" t="s">
        <v>763</v>
      </c>
      <c r="E176" s="14" t="s">
        <v>494</v>
      </c>
      <c r="F176" s="15" t="s">
        <v>1290</v>
      </c>
      <c r="G176" s="14" t="s">
        <v>764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716</v>
      </c>
    </row>
    <row r="177" spans="1:29" ht="12.75" customHeight="1" thickBot="1" x14ac:dyDescent="0.35">
      <c r="A177" s="13">
        <v>44161.616365740738</v>
      </c>
      <c r="B177" s="14" t="s">
        <v>765</v>
      </c>
      <c r="C177" s="14" t="s">
        <v>766</v>
      </c>
      <c r="D177" s="14" t="s">
        <v>365</v>
      </c>
      <c r="E177" s="14" t="s">
        <v>354</v>
      </c>
      <c r="F177" s="26" t="s">
        <v>1291</v>
      </c>
      <c r="G177" s="14" t="s">
        <v>366</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716</v>
      </c>
    </row>
    <row r="178" spans="1:29" ht="12.75" customHeight="1" thickBot="1" x14ac:dyDescent="0.35">
      <c r="A178" s="13">
        <v>44161.631666666668</v>
      </c>
      <c r="B178" s="14" t="s">
        <v>767</v>
      </c>
      <c r="C178" s="14" t="s">
        <v>768</v>
      </c>
      <c r="D178" s="14" t="s">
        <v>769</v>
      </c>
      <c r="E178" s="14" t="s">
        <v>133</v>
      </c>
      <c r="F178" s="15" t="s">
        <v>1292</v>
      </c>
      <c r="G178" s="14" t="s">
        <v>770</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716</v>
      </c>
    </row>
    <row r="179" spans="1:29" ht="12.75" customHeight="1" thickBot="1" x14ac:dyDescent="0.35">
      <c r="A179" s="13">
        <v>44162.672893518517</v>
      </c>
      <c r="B179" s="14" t="s">
        <v>771</v>
      </c>
      <c r="C179" s="14" t="s">
        <v>772</v>
      </c>
      <c r="D179" s="14" t="s">
        <v>773</v>
      </c>
      <c r="E179" s="14" t="s">
        <v>120</v>
      </c>
      <c r="F179" s="15" t="s">
        <v>1293</v>
      </c>
      <c r="G179" s="14" t="s">
        <v>759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716</v>
      </c>
    </row>
    <row r="180" spans="1:29" ht="12.75" customHeight="1" thickBot="1" x14ac:dyDescent="0.35">
      <c r="A180" s="13">
        <v>44162.713090277779</v>
      </c>
      <c r="B180" s="14" t="s">
        <v>774</v>
      </c>
      <c r="C180" s="14" t="s">
        <v>775</v>
      </c>
      <c r="D180" s="14" t="s">
        <v>776</v>
      </c>
      <c r="E180" s="14" t="s">
        <v>777</v>
      </c>
      <c r="F180" s="15" t="s">
        <v>1294</v>
      </c>
      <c r="G180" s="14" t="s">
        <v>407</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716</v>
      </c>
    </row>
    <row r="181" spans="1:29" ht="12.75" customHeight="1" thickBot="1" x14ac:dyDescent="0.35">
      <c r="A181" s="13">
        <v>44162.756122685183</v>
      </c>
      <c r="B181" s="14" t="s">
        <v>778</v>
      </c>
      <c r="C181" s="14" t="s">
        <v>779</v>
      </c>
      <c r="D181" s="14" t="s">
        <v>780</v>
      </c>
      <c r="E181" s="14" t="s">
        <v>688</v>
      </c>
      <c r="F181" s="15" t="s">
        <v>1295</v>
      </c>
      <c r="G181" s="14" t="s">
        <v>473</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716</v>
      </c>
    </row>
    <row r="182" spans="1:29" ht="12.75" customHeight="1" thickBot="1" x14ac:dyDescent="0.35">
      <c r="A182" s="13">
        <v>44164.299467592595</v>
      </c>
      <c r="B182" s="14" t="s">
        <v>781</v>
      </c>
      <c r="C182" s="14" t="s">
        <v>782</v>
      </c>
      <c r="D182" s="14" t="s">
        <v>783</v>
      </c>
      <c r="E182" s="14" t="s">
        <v>784</v>
      </c>
      <c r="F182" s="15" t="s">
        <v>1296</v>
      </c>
      <c r="G182" s="14" t="s">
        <v>602</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716</v>
      </c>
    </row>
    <row r="183" spans="1:29" ht="12.75" customHeight="1" thickBot="1" x14ac:dyDescent="0.35">
      <c r="A183" s="13">
        <v>44165.727442129632</v>
      </c>
      <c r="B183" s="14" t="s">
        <v>785</v>
      </c>
      <c r="C183" s="14" t="s">
        <v>786</v>
      </c>
      <c r="D183" s="14" t="s">
        <v>350</v>
      </c>
      <c r="E183" s="14" t="s">
        <v>336</v>
      </c>
      <c r="F183" s="15" t="s">
        <v>1297</v>
      </c>
      <c r="G183" s="14" t="s">
        <v>787</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716</v>
      </c>
    </row>
    <row r="184" spans="1:29" ht="12.75" customHeight="1" thickBot="1" x14ac:dyDescent="0.35">
      <c r="A184" s="13">
        <v>44166.810034722221</v>
      </c>
      <c r="B184" s="14" t="s">
        <v>548</v>
      </c>
      <c r="C184" s="14" t="s">
        <v>549</v>
      </c>
      <c r="D184" s="14" t="s">
        <v>788</v>
      </c>
      <c r="E184" s="14" t="s">
        <v>550</v>
      </c>
      <c r="F184" s="15" t="s">
        <v>1298</v>
      </c>
      <c r="G184" s="14" t="s">
        <v>551</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716</v>
      </c>
    </row>
    <row r="185" spans="1:29" ht="12.75" customHeight="1" thickBot="1" x14ac:dyDescent="0.35">
      <c r="A185" s="13">
        <v>44168.501689814817</v>
      </c>
      <c r="B185" s="14" t="s">
        <v>789</v>
      </c>
      <c r="C185" s="14" t="s">
        <v>790</v>
      </c>
      <c r="D185" s="14" t="s">
        <v>791</v>
      </c>
      <c r="E185" s="14" t="s">
        <v>792</v>
      </c>
      <c r="F185" s="15" t="s">
        <v>1299</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716</v>
      </c>
    </row>
    <row r="186" spans="1:29" ht="12.75" customHeight="1" thickBot="1" x14ac:dyDescent="0.35">
      <c r="A186" s="13">
        <v>44174.742129629631</v>
      </c>
      <c r="B186" s="14" t="s">
        <v>795</v>
      </c>
      <c r="C186" s="14" t="s">
        <v>796</v>
      </c>
      <c r="D186" s="14" t="s">
        <v>797</v>
      </c>
      <c r="E186" s="14" t="s">
        <v>79</v>
      </c>
      <c r="F186" s="15" t="s">
        <v>1301</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716</v>
      </c>
    </row>
    <row r="187" spans="1:29" ht="12.75" customHeight="1" thickBot="1" x14ac:dyDescent="0.35">
      <c r="A187" s="13">
        <v>44175.068078703705</v>
      </c>
      <c r="B187" s="14" t="s">
        <v>798</v>
      </c>
      <c r="C187" s="14" t="s">
        <v>799</v>
      </c>
      <c r="D187" s="14" t="s">
        <v>800</v>
      </c>
      <c r="E187" s="14" t="s">
        <v>156</v>
      </c>
      <c r="F187" s="15" t="s">
        <v>1302</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716</v>
      </c>
    </row>
    <row r="188" spans="1:29" ht="12.75" customHeight="1" thickBot="1" x14ac:dyDescent="0.35">
      <c r="A188" s="13">
        <v>44175.577326388891</v>
      </c>
      <c r="B188" s="14" t="s">
        <v>801</v>
      </c>
      <c r="C188" s="14" t="s">
        <v>802</v>
      </c>
      <c r="D188" s="14" t="s">
        <v>803</v>
      </c>
      <c r="E188" s="14" t="s">
        <v>156</v>
      </c>
      <c r="F188" s="26" t="s">
        <v>1303</v>
      </c>
      <c r="G188" s="14" t="s">
        <v>366</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716</v>
      </c>
    </row>
    <row r="189" spans="1:29" ht="12.75" customHeight="1" thickBot="1" x14ac:dyDescent="0.35">
      <c r="A189" s="13">
        <v>44186.754270833335</v>
      </c>
      <c r="B189" s="14" t="s">
        <v>804</v>
      </c>
      <c r="C189" s="14" t="s">
        <v>805</v>
      </c>
      <c r="D189" s="14" t="s">
        <v>806</v>
      </c>
      <c r="E189" s="14" t="s">
        <v>79</v>
      </c>
      <c r="F189" s="15" t="s">
        <v>1304</v>
      </c>
      <c r="G189" s="14" t="s">
        <v>807</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716</v>
      </c>
    </row>
    <row r="190" spans="1:29" ht="12.75" customHeight="1" thickBot="1" x14ac:dyDescent="0.35">
      <c r="A190" s="13">
        <v>44189.136550925927</v>
      </c>
      <c r="B190" s="14" t="s">
        <v>808</v>
      </c>
      <c r="C190" s="14" t="s">
        <v>809</v>
      </c>
      <c r="D190" s="14" t="s">
        <v>810</v>
      </c>
      <c r="E190" s="14" t="s">
        <v>811</v>
      </c>
      <c r="F190" s="15" t="s">
        <v>1305</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716</v>
      </c>
    </row>
    <row r="191" spans="1:29" ht="12.75" customHeight="1" thickBot="1" x14ac:dyDescent="0.35">
      <c r="A191" s="13">
        <v>44189.409270833334</v>
      </c>
      <c r="B191" s="14" t="s">
        <v>812</v>
      </c>
      <c r="C191" s="14" t="s">
        <v>813</v>
      </c>
      <c r="D191" s="14" t="s">
        <v>814</v>
      </c>
      <c r="E191" s="14" t="s">
        <v>815</v>
      </c>
      <c r="F191" s="15" t="s">
        <v>1306</v>
      </c>
      <c r="G191" s="14" t="s">
        <v>816</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716</v>
      </c>
    </row>
    <row r="192" spans="1:29" ht="12.75" customHeight="1" thickBot="1" x14ac:dyDescent="0.35">
      <c r="A192" s="13">
        <v>44189.423657407409</v>
      </c>
      <c r="B192" s="14" t="s">
        <v>817</v>
      </c>
      <c r="C192" s="14" t="s">
        <v>818</v>
      </c>
      <c r="D192" s="14" t="s">
        <v>819</v>
      </c>
      <c r="E192" s="14" t="s">
        <v>120</v>
      </c>
      <c r="F192" s="15" t="s">
        <v>1307</v>
      </c>
      <c r="G192" s="14" t="s">
        <v>820</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716</v>
      </c>
    </row>
    <row r="193" spans="1:29" ht="12.75" customHeight="1" thickBot="1" x14ac:dyDescent="0.35">
      <c r="A193" s="13">
        <v>44189.428287037037</v>
      </c>
      <c r="B193" s="14" t="s">
        <v>821</v>
      </c>
      <c r="C193" s="14" t="s">
        <v>822</v>
      </c>
      <c r="D193" s="14" t="s">
        <v>823</v>
      </c>
      <c r="E193" s="14" t="s">
        <v>777</v>
      </c>
      <c r="F193" s="15" t="s">
        <v>1308</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716</v>
      </c>
    </row>
    <row r="194" spans="1:29" ht="12.75" customHeight="1" thickBot="1" x14ac:dyDescent="0.35">
      <c r="A194" s="13">
        <v>44189.610081018516</v>
      </c>
      <c r="B194" s="14" t="s">
        <v>824</v>
      </c>
      <c r="C194" s="14" t="s">
        <v>825</v>
      </c>
      <c r="D194" s="14" t="s">
        <v>826</v>
      </c>
      <c r="E194" s="14" t="s">
        <v>298</v>
      </c>
      <c r="F194" s="15" t="s">
        <v>1309</v>
      </c>
      <c r="G194" s="14" t="s">
        <v>468</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716</v>
      </c>
    </row>
    <row r="195" spans="1:29" ht="12.75" customHeight="1" thickBot="1" x14ac:dyDescent="0.35">
      <c r="A195" s="13">
        <v>44191.607141203705</v>
      </c>
      <c r="B195" s="14" t="s">
        <v>827</v>
      </c>
      <c r="C195" s="14" t="s">
        <v>828</v>
      </c>
      <c r="D195" s="14" t="s">
        <v>829</v>
      </c>
      <c r="E195" s="14" t="s">
        <v>38</v>
      </c>
      <c r="F195" s="15" t="s">
        <v>1310</v>
      </c>
      <c r="G195" s="14" t="s">
        <v>830</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716</v>
      </c>
    </row>
    <row r="196" spans="1:29" ht="12.75" customHeight="1" thickBot="1" x14ac:dyDescent="0.35">
      <c r="A196" s="13">
        <v>44191.839247685188</v>
      </c>
      <c r="B196" s="14" t="s">
        <v>541</v>
      </c>
      <c r="C196" s="14" t="s">
        <v>542</v>
      </c>
      <c r="D196" s="14" t="s">
        <v>543</v>
      </c>
      <c r="E196" s="14" t="s">
        <v>544</v>
      </c>
      <c r="F196" s="15" t="s">
        <v>1311</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716</v>
      </c>
    </row>
    <row r="197" spans="1:29" ht="12.75" customHeight="1" thickBot="1" x14ac:dyDescent="0.35">
      <c r="A197" s="13">
        <v>44193.625868055555</v>
      </c>
      <c r="B197" s="14" t="s">
        <v>831</v>
      </c>
      <c r="C197" s="14" t="s">
        <v>832</v>
      </c>
      <c r="D197" s="14" t="s">
        <v>833</v>
      </c>
      <c r="E197" s="14" t="s">
        <v>326</v>
      </c>
      <c r="F197" s="15" t="s">
        <v>1312</v>
      </c>
      <c r="G197" s="14" t="s">
        <v>834</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716</v>
      </c>
    </row>
    <row r="198" spans="1:29" ht="12.75" customHeight="1" thickBot="1" x14ac:dyDescent="0.35">
      <c r="A198" s="13">
        <v>44193.62704861111</v>
      </c>
      <c r="B198" s="14" t="s">
        <v>831</v>
      </c>
      <c r="C198" s="14" t="s">
        <v>832</v>
      </c>
      <c r="D198" s="14" t="s">
        <v>835</v>
      </c>
      <c r="E198" s="14" t="s">
        <v>326</v>
      </c>
      <c r="F198" s="15" t="s">
        <v>1313</v>
      </c>
      <c r="G198" s="14" t="s">
        <v>834</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716</v>
      </c>
    </row>
    <row r="199" spans="1:29" ht="12.75" customHeight="1" thickBot="1" x14ac:dyDescent="0.35">
      <c r="A199" s="13">
        <v>44193.627916666665</v>
      </c>
      <c r="B199" s="14" t="s">
        <v>831</v>
      </c>
      <c r="C199" s="14" t="s">
        <v>832</v>
      </c>
      <c r="D199" s="14" t="s">
        <v>836</v>
      </c>
      <c r="E199" s="14" t="s">
        <v>326</v>
      </c>
      <c r="F199" s="15" t="s">
        <v>1314</v>
      </c>
      <c r="G199" s="14" t="s">
        <v>834</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716</v>
      </c>
    </row>
    <row r="200" spans="1:29" ht="12.75" customHeight="1" thickBot="1" x14ac:dyDescent="0.35">
      <c r="A200" s="13">
        <v>44193.628668981481</v>
      </c>
      <c r="B200" s="14" t="s">
        <v>831</v>
      </c>
      <c r="C200" s="14" t="s">
        <v>832</v>
      </c>
      <c r="D200" s="14" t="s">
        <v>837</v>
      </c>
      <c r="E200" s="14" t="s">
        <v>326</v>
      </c>
      <c r="F200" s="15" t="s">
        <v>1315</v>
      </c>
      <c r="G200" s="14" t="s">
        <v>834</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716</v>
      </c>
    </row>
    <row r="201" spans="1:29" ht="12.75" customHeight="1" thickBot="1" x14ac:dyDescent="0.35">
      <c r="A201" s="13">
        <v>44193.629282407404</v>
      </c>
      <c r="B201" s="14" t="s">
        <v>831</v>
      </c>
      <c r="C201" s="14" t="s">
        <v>832</v>
      </c>
      <c r="D201" s="14" t="s">
        <v>838</v>
      </c>
      <c r="E201" s="14" t="s">
        <v>326</v>
      </c>
      <c r="F201" s="15" t="s">
        <v>1316</v>
      </c>
      <c r="G201" s="14" t="s">
        <v>834</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716</v>
      </c>
    </row>
    <row r="202" spans="1:29" ht="12.75" customHeight="1" thickBot="1" x14ac:dyDescent="0.35">
      <c r="A202" s="13">
        <v>44193.629907407405</v>
      </c>
      <c r="B202" s="14" t="s">
        <v>831</v>
      </c>
      <c r="C202" s="14" t="s">
        <v>832</v>
      </c>
      <c r="D202" s="14" t="s">
        <v>839</v>
      </c>
      <c r="E202" s="14" t="s">
        <v>326</v>
      </c>
      <c r="F202" s="15" t="s">
        <v>1317</v>
      </c>
      <c r="G202" s="14" t="s">
        <v>834</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716</v>
      </c>
    </row>
    <row r="203" spans="1:29" ht="12.75" customHeight="1" thickBot="1" x14ac:dyDescent="0.35">
      <c r="A203" s="13">
        <v>44193.630648148152</v>
      </c>
      <c r="B203" s="14" t="s">
        <v>831</v>
      </c>
      <c r="C203" s="14" t="s">
        <v>832</v>
      </c>
      <c r="D203" s="14" t="s">
        <v>840</v>
      </c>
      <c r="E203" s="14" t="s">
        <v>326</v>
      </c>
      <c r="F203" s="15" t="s">
        <v>1318</v>
      </c>
      <c r="G203" s="14" t="s">
        <v>834</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716</v>
      </c>
    </row>
    <row r="204" spans="1:29" ht="12.75" customHeight="1" thickBot="1" x14ac:dyDescent="0.35">
      <c r="A204" s="13">
        <v>44193.631388888891</v>
      </c>
      <c r="B204" s="14" t="s">
        <v>831</v>
      </c>
      <c r="C204" s="14" t="s">
        <v>832</v>
      </c>
      <c r="D204" s="14" t="s">
        <v>841</v>
      </c>
      <c r="E204" s="14" t="s">
        <v>326</v>
      </c>
      <c r="F204" s="15" t="s">
        <v>1319</v>
      </c>
      <c r="G204" s="14" t="s">
        <v>834</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716</v>
      </c>
    </row>
    <row r="205" spans="1:29" ht="12.75" customHeight="1" thickBot="1" x14ac:dyDescent="0.35">
      <c r="A205" s="13">
        <v>44193.635057870371</v>
      </c>
      <c r="B205" s="14" t="s">
        <v>831</v>
      </c>
      <c r="C205" s="14" t="s">
        <v>832</v>
      </c>
      <c r="D205" s="14" t="s">
        <v>842</v>
      </c>
      <c r="E205" s="14" t="s">
        <v>326</v>
      </c>
      <c r="F205" s="15" t="s">
        <v>1320</v>
      </c>
      <c r="G205" s="14" t="s">
        <v>834</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716</v>
      </c>
    </row>
    <row r="206" spans="1:29" ht="12.75" customHeight="1" thickBot="1" x14ac:dyDescent="0.35">
      <c r="A206" s="13">
        <v>44193.635787037034</v>
      </c>
      <c r="B206" s="14" t="s">
        <v>831</v>
      </c>
      <c r="C206" s="14" t="s">
        <v>832</v>
      </c>
      <c r="D206" s="14" t="s">
        <v>843</v>
      </c>
      <c r="E206" s="14" t="s">
        <v>326</v>
      </c>
      <c r="F206" s="15" t="s">
        <v>1321</v>
      </c>
      <c r="G206" s="14" t="s">
        <v>834</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716</v>
      </c>
    </row>
    <row r="207" spans="1:29" ht="12.75" customHeight="1" thickBot="1" x14ac:dyDescent="0.35">
      <c r="A207" s="13">
        <v>44193.63658564815</v>
      </c>
      <c r="B207" s="14" t="s">
        <v>831</v>
      </c>
      <c r="C207" s="14" t="s">
        <v>832</v>
      </c>
      <c r="D207" s="14" t="s">
        <v>844</v>
      </c>
      <c r="E207" s="14" t="s">
        <v>326</v>
      </c>
      <c r="F207" s="15" t="s">
        <v>1322</v>
      </c>
      <c r="G207" s="14" t="s">
        <v>834</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716</v>
      </c>
    </row>
    <row r="208" spans="1:29" ht="12.75" customHeight="1" thickBot="1" x14ac:dyDescent="0.35">
      <c r="A208" s="13">
        <v>44193.637349537035</v>
      </c>
      <c r="B208" s="14" t="s">
        <v>831</v>
      </c>
      <c r="C208" s="14" t="s">
        <v>832</v>
      </c>
      <c r="D208" s="14" t="s">
        <v>845</v>
      </c>
      <c r="E208" s="14" t="s">
        <v>326</v>
      </c>
      <c r="F208" s="15" t="s">
        <v>1323</v>
      </c>
      <c r="G208" s="14" t="s">
        <v>834</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716</v>
      </c>
    </row>
    <row r="209" spans="1:29" ht="12.75" customHeight="1" thickBot="1" x14ac:dyDescent="0.35">
      <c r="A209" s="13">
        <v>44193.666655092595</v>
      </c>
      <c r="B209" s="14" t="s">
        <v>846</v>
      </c>
      <c r="C209" s="14" t="s">
        <v>847</v>
      </c>
      <c r="D209" s="14" t="s">
        <v>848</v>
      </c>
      <c r="E209" s="14" t="s">
        <v>260</v>
      </c>
      <c r="F209" s="15" t="s">
        <v>1324</v>
      </c>
      <c r="G209" s="14" t="s">
        <v>849</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716</v>
      </c>
    </row>
    <row r="210" spans="1:29" ht="12.75" customHeight="1" thickBot="1" x14ac:dyDescent="0.35">
      <c r="A210" s="13">
        <v>44194.594212962962</v>
      </c>
      <c r="B210" s="14" t="s">
        <v>850</v>
      </c>
      <c r="C210" s="14" t="s">
        <v>851</v>
      </c>
      <c r="D210" s="14" t="s">
        <v>852</v>
      </c>
      <c r="E210" s="14" t="s">
        <v>853</v>
      </c>
      <c r="F210" s="15" t="s">
        <v>1325</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716</v>
      </c>
    </row>
    <row r="211" spans="1:29" ht="12.75" customHeight="1" thickBot="1" x14ac:dyDescent="0.35">
      <c r="A211" s="13">
        <v>44196.615057870367</v>
      </c>
      <c r="B211" s="14" t="s">
        <v>854</v>
      </c>
      <c r="C211" s="14" t="s">
        <v>855</v>
      </c>
      <c r="D211" s="14" t="s">
        <v>856</v>
      </c>
      <c r="E211" s="14" t="s">
        <v>38</v>
      </c>
      <c r="F211" s="15" t="s">
        <v>1326</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716</v>
      </c>
    </row>
    <row r="212" spans="1:29" ht="12.75" customHeight="1" thickBot="1" x14ac:dyDescent="0.35">
      <c r="A212" s="13">
        <v>44197.081712962965</v>
      </c>
      <c r="B212" s="14" t="s">
        <v>857</v>
      </c>
      <c r="C212" s="14" t="s">
        <v>858</v>
      </c>
      <c r="D212" s="14" t="s">
        <v>859</v>
      </c>
      <c r="E212" s="14" t="s">
        <v>860</v>
      </c>
      <c r="F212" s="15" t="s">
        <v>1327</v>
      </c>
      <c r="G212" s="14" t="s">
        <v>861</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716</v>
      </c>
    </row>
    <row r="213" spans="1:29" ht="12.75" customHeight="1" thickBot="1" x14ac:dyDescent="0.35">
      <c r="A213" s="13">
        <v>44197.322650462964</v>
      </c>
      <c r="B213" s="14" t="s">
        <v>862</v>
      </c>
      <c r="C213" s="14" t="s">
        <v>863</v>
      </c>
      <c r="D213" s="14" t="s">
        <v>864</v>
      </c>
      <c r="E213" s="14" t="s">
        <v>865</v>
      </c>
      <c r="F213" s="15" t="s">
        <v>1328</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716</v>
      </c>
    </row>
    <row r="214" spans="1:29" ht="12.75" customHeight="1" thickBot="1" x14ac:dyDescent="0.35">
      <c r="A214" s="13">
        <v>44197.492696759262</v>
      </c>
      <c r="B214" s="14" t="s">
        <v>866</v>
      </c>
      <c r="C214" s="14" t="s">
        <v>867</v>
      </c>
      <c r="D214" s="14" t="s">
        <v>868</v>
      </c>
      <c r="E214" s="14" t="s">
        <v>156</v>
      </c>
      <c r="F214" s="15" t="s">
        <v>1329</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716</v>
      </c>
    </row>
    <row r="215" spans="1:29" ht="12.75" customHeight="1" thickBot="1" x14ac:dyDescent="0.35">
      <c r="A215" s="13">
        <v>44197.836967592593</v>
      </c>
      <c r="B215" s="14" t="s">
        <v>869</v>
      </c>
      <c r="C215" s="14" t="s">
        <v>870</v>
      </c>
      <c r="D215" s="14" t="s">
        <v>871</v>
      </c>
      <c r="E215" s="14" t="s">
        <v>95</v>
      </c>
      <c r="F215" s="15" t="s">
        <v>1330</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35">
      <c r="A216" s="13">
        <v>44198.97278935185</v>
      </c>
      <c r="B216" s="14" t="s">
        <v>872</v>
      </c>
      <c r="C216" s="14" t="s">
        <v>873</v>
      </c>
      <c r="D216" s="14" t="s">
        <v>892</v>
      </c>
      <c r="E216" s="14" t="s">
        <v>133</v>
      </c>
      <c r="F216" s="15" t="s">
        <v>1331</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35">
      <c r="A217" s="13">
        <v>44199.692326388889</v>
      </c>
      <c r="B217" s="14" t="s">
        <v>874</v>
      </c>
      <c r="C217" s="14" t="s">
        <v>875</v>
      </c>
      <c r="D217" s="14" t="s">
        <v>876</v>
      </c>
      <c r="E217" s="14" t="s">
        <v>151</v>
      </c>
      <c r="F217" s="15" t="s">
        <v>1332</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35">
      <c r="A218" s="13">
        <v>44199.703703703701</v>
      </c>
      <c r="B218" s="14" t="s">
        <v>877</v>
      </c>
      <c r="C218" s="14" t="s">
        <v>878</v>
      </c>
      <c r="D218" s="14" t="s">
        <v>879</v>
      </c>
      <c r="E218" s="14" t="s">
        <v>133</v>
      </c>
      <c r="F218" s="15" t="s">
        <v>1333</v>
      </c>
      <c r="G218" s="14" t="s">
        <v>880</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35">
      <c r="A219" s="13">
        <v>44199.740682870368</v>
      </c>
      <c r="B219" s="14" t="s">
        <v>881</v>
      </c>
      <c r="C219" s="14" t="s">
        <v>882</v>
      </c>
      <c r="D219" s="14" t="s">
        <v>883</v>
      </c>
      <c r="E219" s="14" t="s">
        <v>884</v>
      </c>
      <c r="F219" s="15" t="s">
        <v>1334</v>
      </c>
      <c r="G219" s="14" t="s">
        <v>355</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35">
      <c r="A220" s="13">
        <v>44200.342187499999</v>
      </c>
      <c r="B220" s="14" t="s">
        <v>885</v>
      </c>
      <c r="C220" s="14" t="s">
        <v>886</v>
      </c>
      <c r="D220" s="14" t="s">
        <v>887</v>
      </c>
      <c r="E220" s="14" t="s">
        <v>151</v>
      </c>
      <c r="F220" s="15" t="s">
        <v>1335</v>
      </c>
      <c r="G220" s="14" t="s">
        <v>888</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35">
      <c r="A221" s="13">
        <v>44200.414421296293</v>
      </c>
      <c r="B221" s="14" t="s">
        <v>889</v>
      </c>
      <c r="C221" s="14" t="s">
        <v>890</v>
      </c>
      <c r="D221" s="14" t="s">
        <v>891</v>
      </c>
      <c r="E221" s="14" t="s">
        <v>244</v>
      </c>
      <c r="F221" s="15" t="s">
        <v>1336</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35">
      <c r="A222" s="13">
        <v>44203.66611111111</v>
      </c>
      <c r="B222" s="14" t="s">
        <v>893</v>
      </c>
      <c r="C222" s="14" t="s">
        <v>894</v>
      </c>
      <c r="D222" s="14" t="s">
        <v>895</v>
      </c>
      <c r="E222" s="14" t="s">
        <v>120</v>
      </c>
      <c r="F222" s="15" t="s">
        <v>1337</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35">
      <c r="A223" s="13">
        <v>44207.736435185187</v>
      </c>
      <c r="B223" s="14" t="s">
        <v>125</v>
      </c>
      <c r="C223" s="14" t="s">
        <v>898</v>
      </c>
      <c r="D223" s="14" t="s">
        <v>899</v>
      </c>
      <c r="E223" s="14" t="s">
        <v>128</v>
      </c>
      <c r="F223" s="15" t="s">
        <v>1339</v>
      </c>
      <c r="G223" s="14" t="s">
        <v>900</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35">
      <c r="A224" s="13">
        <v>44207.737939814811</v>
      </c>
      <c r="B224" s="14" t="s">
        <v>125</v>
      </c>
      <c r="C224" s="14" t="s">
        <v>898</v>
      </c>
      <c r="D224" s="14" t="s">
        <v>901</v>
      </c>
      <c r="E224" s="14" t="s">
        <v>128</v>
      </c>
      <c r="F224" s="15" t="s">
        <v>1340</v>
      </c>
      <c r="G224" s="14" t="s">
        <v>731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35">
      <c r="A225" s="13">
        <v>44209.097939814812</v>
      </c>
      <c r="B225" s="14" t="s">
        <v>902</v>
      </c>
      <c r="C225" s="14" t="s">
        <v>903</v>
      </c>
      <c r="D225" s="14" t="s">
        <v>904</v>
      </c>
      <c r="E225" s="14" t="s">
        <v>260</v>
      </c>
      <c r="F225" s="15" t="s">
        <v>1341</v>
      </c>
      <c r="G225" s="14" t="s">
        <v>430</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35">
      <c r="A226" s="13">
        <v>44230.541435185187</v>
      </c>
      <c r="B226" s="14" t="s">
        <v>905</v>
      </c>
      <c r="C226" s="14" t="s">
        <v>906</v>
      </c>
      <c r="D226" s="14" t="s">
        <v>907</v>
      </c>
      <c r="E226" s="14" t="s">
        <v>908</v>
      </c>
      <c r="F226" s="15" t="s">
        <v>1342</v>
      </c>
      <c r="G226" s="14" t="s">
        <v>909</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35">
      <c r="A227" s="13">
        <v>44279.952708333331</v>
      </c>
      <c r="B227" s="14" t="s">
        <v>910</v>
      </c>
      <c r="C227" s="14" t="s">
        <v>911</v>
      </c>
      <c r="D227" s="14" t="s">
        <v>912</v>
      </c>
      <c r="E227" s="14" t="s">
        <v>49</v>
      </c>
      <c r="F227" s="15" t="s">
        <v>1343</v>
      </c>
      <c r="G227" s="14" t="s">
        <v>913</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35">
      <c r="A228" s="13">
        <v>44322.615405092591</v>
      </c>
      <c r="B228" s="14" t="s">
        <v>914</v>
      </c>
      <c r="C228" s="14" t="s">
        <v>915</v>
      </c>
      <c r="D228" s="14" t="s">
        <v>916</v>
      </c>
      <c r="E228" s="14" t="s">
        <v>166</v>
      </c>
      <c r="F228" s="15" t="s">
        <v>1344</v>
      </c>
      <c r="G228" s="14" t="s">
        <v>917</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35">
      <c r="A229" s="13">
        <v>44323.665254629632</v>
      </c>
      <c r="B229" s="14" t="s">
        <v>261</v>
      </c>
      <c r="C229" s="14" t="s">
        <v>262</v>
      </c>
      <c r="D229" s="14" t="s">
        <v>263</v>
      </c>
      <c r="E229" s="14" t="s">
        <v>42</v>
      </c>
      <c r="F229" s="15" t="s">
        <v>1345</v>
      </c>
      <c r="G229" s="14" t="s">
        <v>918</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35">
      <c r="A230" s="13">
        <v>44354.193668981483</v>
      </c>
      <c r="B230" s="14" t="s">
        <v>919</v>
      </c>
      <c r="C230" s="14" t="s">
        <v>920</v>
      </c>
      <c r="D230" s="14" t="s">
        <v>921</v>
      </c>
      <c r="E230" s="14" t="s">
        <v>115</v>
      </c>
      <c r="F230" s="15" t="s">
        <v>1346</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35">
      <c r="A231" s="13">
        <v>44394.457002314812</v>
      </c>
      <c r="B231" s="14" t="s">
        <v>922</v>
      </c>
      <c r="C231" s="14" t="s">
        <v>923</v>
      </c>
      <c r="D231" s="14" t="s">
        <v>924</v>
      </c>
      <c r="E231" s="14" t="s">
        <v>128</v>
      </c>
      <c r="F231" s="15" t="s">
        <v>1347</v>
      </c>
      <c r="G231" s="14" t="s">
        <v>925</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35">
      <c r="A232" s="13">
        <v>44467.655162037037</v>
      </c>
      <c r="B232" s="14" t="s">
        <v>926</v>
      </c>
      <c r="C232" s="14" t="s">
        <v>927</v>
      </c>
      <c r="D232" s="14" t="s">
        <v>928</v>
      </c>
      <c r="E232" s="14" t="s">
        <v>929</v>
      </c>
      <c r="F232" s="15" t="s">
        <v>1348</v>
      </c>
      <c r="G232" s="14" t="s">
        <v>930</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35">
      <c r="A233" s="13">
        <v>44548.434849537036</v>
      </c>
      <c r="B233" s="14" t="s">
        <v>931</v>
      </c>
      <c r="C233" s="14" t="s">
        <v>932</v>
      </c>
      <c r="D233" s="14" t="s">
        <v>933</v>
      </c>
      <c r="E233" s="14" t="s">
        <v>128</v>
      </c>
      <c r="F233" s="15" t="s">
        <v>1349</v>
      </c>
      <c r="G233" s="14" t="s">
        <v>934</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35">
      <c r="A234" s="13">
        <v>44553.453599537039</v>
      </c>
      <c r="B234" s="14" t="s">
        <v>935</v>
      </c>
      <c r="C234" s="14" t="s">
        <v>936</v>
      </c>
      <c r="D234" s="14" t="s">
        <v>937</v>
      </c>
      <c r="E234" s="14" t="s">
        <v>402</v>
      </c>
      <c r="F234" s="15" t="s">
        <v>1350</v>
      </c>
      <c r="G234" s="14" t="s">
        <v>495</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35">
      <c r="A235" s="13">
        <v>44553.458182870374</v>
      </c>
      <c r="B235" s="14" t="s">
        <v>938</v>
      </c>
      <c r="C235" s="14" t="s">
        <v>939</v>
      </c>
      <c r="D235" s="14" t="s">
        <v>940</v>
      </c>
      <c r="E235" s="14" t="s">
        <v>941</v>
      </c>
      <c r="F235" s="15" t="s">
        <v>1351</v>
      </c>
      <c r="G235" s="14" t="s">
        <v>942</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35">
      <c r="A236" s="13">
        <v>44553.458611111113</v>
      </c>
      <c r="B236" s="14" t="s">
        <v>943</v>
      </c>
      <c r="C236" s="14" t="s">
        <v>944</v>
      </c>
      <c r="D236" s="14" t="s">
        <v>945</v>
      </c>
      <c r="E236" s="14" t="s">
        <v>38</v>
      </c>
      <c r="F236" s="15" t="s">
        <v>1352</v>
      </c>
      <c r="G236" s="14" t="s">
        <v>946</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35">
      <c r="A237" s="13">
        <v>44553.473078703704</v>
      </c>
      <c r="B237" s="14" t="s">
        <v>950</v>
      </c>
      <c r="C237" s="14" t="s">
        <v>951</v>
      </c>
      <c r="D237" s="14" t="s">
        <v>952</v>
      </c>
      <c r="E237" s="14" t="s">
        <v>451</v>
      </c>
      <c r="F237" s="15" t="s">
        <v>1353</v>
      </c>
      <c r="G237" s="14" t="s">
        <v>953</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35">
      <c r="A238" s="13">
        <v>44553.473645833335</v>
      </c>
      <c r="B238" s="14" t="s">
        <v>954</v>
      </c>
      <c r="C238" s="14" t="s">
        <v>948</v>
      </c>
      <c r="D238" s="14" t="s">
        <v>955</v>
      </c>
      <c r="E238" s="14" t="s">
        <v>120</v>
      </c>
      <c r="F238" s="15" t="s">
        <v>1354</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35">
      <c r="A239" s="13">
        <v>44553.474606481483</v>
      </c>
      <c r="B239" s="14" t="s">
        <v>947</v>
      </c>
      <c r="C239" s="14" t="s">
        <v>948</v>
      </c>
      <c r="D239" s="14" t="s">
        <v>949</v>
      </c>
      <c r="E239" s="14" t="s">
        <v>354</v>
      </c>
      <c r="F239" s="15" t="s">
        <v>1355</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35">
      <c r="A240" s="13">
        <v>44553.486435185187</v>
      </c>
      <c r="B240" s="14" t="s">
        <v>956</v>
      </c>
      <c r="C240" s="14" t="s">
        <v>957</v>
      </c>
      <c r="D240" s="14" t="s">
        <v>958</v>
      </c>
      <c r="E240" s="14" t="s">
        <v>38</v>
      </c>
      <c r="F240" s="15" t="s">
        <v>1356</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35">
      <c r="A241" s="13">
        <v>44553.499479166669</v>
      </c>
      <c r="B241" s="14" t="s">
        <v>959</v>
      </c>
      <c r="C241" s="14" t="s">
        <v>960</v>
      </c>
      <c r="D241" s="14" t="s">
        <v>961</v>
      </c>
      <c r="E241" s="14" t="s">
        <v>298</v>
      </c>
      <c r="F241" s="15" t="s">
        <v>1357</v>
      </c>
      <c r="G241" s="14" t="s">
        <v>834</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35">
      <c r="A242" s="13">
        <v>44553.499988425923</v>
      </c>
      <c r="B242" s="14" t="s">
        <v>962</v>
      </c>
      <c r="C242" s="14" t="s">
        <v>963</v>
      </c>
      <c r="D242" s="14" t="s">
        <v>964</v>
      </c>
      <c r="E242" s="14" t="s">
        <v>95</v>
      </c>
      <c r="F242" s="15" t="s">
        <v>1358</v>
      </c>
      <c r="G242" s="14" t="s">
        <v>602</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35">
      <c r="A243" s="13">
        <v>44553.508043981485</v>
      </c>
      <c r="B243" s="14" t="s">
        <v>965</v>
      </c>
      <c r="C243" s="14" t="s">
        <v>966</v>
      </c>
      <c r="D243" s="14" t="s">
        <v>967</v>
      </c>
      <c r="E243" s="14" t="s">
        <v>151</v>
      </c>
      <c r="F243" s="15" t="s">
        <v>1359</v>
      </c>
      <c r="G243" s="14" t="s">
        <v>968</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35">
      <c r="A244" s="13">
        <v>44553.531782407408</v>
      </c>
      <c r="B244" s="14" t="s">
        <v>969</v>
      </c>
      <c r="C244" s="14" t="s">
        <v>970</v>
      </c>
      <c r="D244" s="14" t="s">
        <v>971</v>
      </c>
      <c r="E244" s="14" t="s">
        <v>972</v>
      </c>
      <c r="F244" s="15" t="s">
        <v>1360</v>
      </c>
      <c r="G244" s="14" t="s">
        <v>973</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35">
      <c r="A245" s="13">
        <v>44553.542349537034</v>
      </c>
      <c r="B245" s="14" t="s">
        <v>974</v>
      </c>
      <c r="C245" s="14" t="s">
        <v>975</v>
      </c>
      <c r="D245" s="14" t="s">
        <v>976</v>
      </c>
      <c r="E245" s="14" t="s">
        <v>133</v>
      </c>
      <c r="F245" s="15" t="s">
        <v>1361</v>
      </c>
      <c r="G245" s="14" t="s">
        <v>468</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35">
      <c r="A246" s="13">
        <v>44553.552384259259</v>
      </c>
      <c r="B246" s="14" t="s">
        <v>26</v>
      </c>
      <c r="C246" s="14" t="s">
        <v>977</v>
      </c>
      <c r="D246" s="14" t="s">
        <v>978</v>
      </c>
      <c r="E246" s="14" t="s">
        <v>27</v>
      </c>
      <c r="F246" s="15" t="s">
        <v>1362</v>
      </c>
      <c r="G246" s="14" t="s">
        <v>979</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35">
      <c r="A247" s="13">
        <v>44553.554085648146</v>
      </c>
      <c r="B247" s="14" t="s">
        <v>621</v>
      </c>
      <c r="C247" s="14" t="s">
        <v>622</v>
      </c>
      <c r="D247" s="14" t="s">
        <v>980</v>
      </c>
      <c r="E247" s="14" t="s">
        <v>509</v>
      </c>
      <c r="F247" s="15" t="s">
        <v>1363</v>
      </c>
      <c r="G247" s="14" t="s">
        <v>981</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35">
      <c r="A248" s="13">
        <v>44553.571435185186</v>
      </c>
      <c r="B248" s="14" t="s">
        <v>982</v>
      </c>
      <c r="C248" s="14" t="s">
        <v>983</v>
      </c>
      <c r="D248" s="14" t="s">
        <v>984</v>
      </c>
      <c r="E248" s="14" t="s">
        <v>244</v>
      </c>
      <c r="F248" s="15" t="s">
        <v>1364</v>
      </c>
      <c r="G248" s="14" t="s">
        <v>355</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35">
      <c r="A249" s="13">
        <v>44553.573854166665</v>
      </c>
      <c r="B249" s="14" t="s">
        <v>985</v>
      </c>
      <c r="C249" s="14" t="s">
        <v>986</v>
      </c>
      <c r="D249" s="14" t="s">
        <v>987</v>
      </c>
      <c r="E249" s="14" t="s">
        <v>298</v>
      </c>
      <c r="F249" s="15" t="s">
        <v>1365</v>
      </c>
      <c r="G249" s="14" t="s">
        <v>988</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35">
      <c r="A250" s="13">
        <v>44553.596921296295</v>
      </c>
      <c r="B250" s="14" t="s">
        <v>989</v>
      </c>
      <c r="C250" s="14" t="s">
        <v>990</v>
      </c>
      <c r="D250" s="14" t="s">
        <v>991</v>
      </c>
      <c r="E250" s="14" t="s">
        <v>120</v>
      </c>
      <c r="F250" s="15" t="s">
        <v>1366</v>
      </c>
      <c r="G250" s="14" t="s">
        <v>992</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35">
      <c r="A251" s="13">
        <v>44553.679189814815</v>
      </c>
      <c r="B251" s="14" t="s">
        <v>993</v>
      </c>
      <c r="C251" s="14" t="s">
        <v>994</v>
      </c>
      <c r="D251" s="14" t="s">
        <v>995</v>
      </c>
      <c r="E251" s="14" t="s">
        <v>267</v>
      </c>
      <c r="F251" s="15" t="s">
        <v>1367</v>
      </c>
      <c r="G251" s="14" t="s">
        <v>382</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35">
      <c r="A252" s="13">
        <v>44553.679236111115</v>
      </c>
      <c r="B252" s="14" t="s">
        <v>996</v>
      </c>
      <c r="C252" s="14" t="s">
        <v>997</v>
      </c>
      <c r="D252" s="14" t="s">
        <v>998</v>
      </c>
      <c r="E252" s="14" t="s">
        <v>349</v>
      </c>
      <c r="F252" s="15" t="s">
        <v>1368</v>
      </c>
      <c r="G252" s="14" t="s">
        <v>999</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35">
      <c r="A253" s="13">
        <v>44553.74763888889</v>
      </c>
      <c r="B253" s="14" t="s">
        <v>1000</v>
      </c>
      <c r="C253" s="14" t="s">
        <v>1001</v>
      </c>
      <c r="D253" s="14" t="s">
        <v>1002</v>
      </c>
      <c r="E253" s="14" t="s">
        <v>260</v>
      </c>
      <c r="F253" s="15" t="s">
        <v>1369</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35">
      <c r="A254" s="13">
        <v>44553.759375000001</v>
      </c>
      <c r="B254" s="14" t="s">
        <v>1003</v>
      </c>
      <c r="C254" s="14" t="s">
        <v>1004</v>
      </c>
      <c r="D254" s="14" t="s">
        <v>1005</v>
      </c>
      <c r="E254" s="14" t="s">
        <v>1006</v>
      </c>
      <c r="F254" s="15" t="s">
        <v>1370</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35">
      <c r="A255" s="13">
        <v>44553.81554398148</v>
      </c>
      <c r="B255" s="14" t="s">
        <v>1007</v>
      </c>
      <c r="C255" s="14" t="s">
        <v>1008</v>
      </c>
      <c r="D255" s="14" t="s">
        <v>1009</v>
      </c>
      <c r="E255" s="14" t="s">
        <v>326</v>
      </c>
      <c r="F255" s="15" t="s">
        <v>1371</v>
      </c>
      <c r="G255" s="14" t="s">
        <v>473</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35">
      <c r="A256" s="13">
        <v>44553.8440162037</v>
      </c>
      <c r="B256" s="14" t="s">
        <v>1010</v>
      </c>
      <c r="C256" s="14" t="s">
        <v>1011</v>
      </c>
      <c r="D256" s="14" t="s">
        <v>1012</v>
      </c>
      <c r="E256" s="14" t="s">
        <v>38</v>
      </c>
      <c r="F256" s="15" t="s">
        <v>1372</v>
      </c>
      <c r="G256" s="14" t="s">
        <v>473</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35">
      <c r="A257" s="13">
        <v>44554.022824074076</v>
      </c>
      <c r="B257" s="14" t="s">
        <v>1013</v>
      </c>
      <c r="C257" s="14" t="s">
        <v>1014</v>
      </c>
      <c r="D257" s="14" t="s">
        <v>1015</v>
      </c>
      <c r="E257" s="14" t="s">
        <v>502</v>
      </c>
      <c r="F257" s="15" t="s">
        <v>1373</v>
      </c>
      <c r="G257" s="14" t="s">
        <v>468</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35">
      <c r="A258" s="13">
        <v>44554.137453703705</v>
      </c>
      <c r="B258" s="14" t="s">
        <v>1016</v>
      </c>
      <c r="C258" s="14" t="s">
        <v>1017</v>
      </c>
      <c r="D258" s="14" t="s">
        <v>1018</v>
      </c>
      <c r="E258" s="14" t="s">
        <v>1019</v>
      </c>
      <c r="F258" s="15" t="s">
        <v>1374</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35">
      <c r="A259" s="13">
        <v>44554.160173611112</v>
      </c>
      <c r="B259" s="14" t="s">
        <v>1020</v>
      </c>
      <c r="C259" s="14" t="s">
        <v>1021</v>
      </c>
      <c r="D259" s="14" t="s">
        <v>1022</v>
      </c>
      <c r="E259" s="14" t="s">
        <v>393</v>
      </c>
      <c r="F259" s="15" t="s">
        <v>1375</v>
      </c>
      <c r="G259" s="14" t="s">
        <v>1023</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35">
      <c r="A260" s="13">
        <v>44554.415868055556</v>
      </c>
      <c r="B260" s="14" t="s">
        <v>1024</v>
      </c>
      <c r="C260" s="14" t="s">
        <v>1025</v>
      </c>
      <c r="D260" s="14" t="s">
        <v>1026</v>
      </c>
      <c r="E260" s="14" t="s">
        <v>509</v>
      </c>
      <c r="F260" s="15" t="s">
        <v>1376</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35">
      <c r="A261" s="13">
        <v>44554.52716435185</v>
      </c>
      <c r="B261" s="14" t="s">
        <v>1027</v>
      </c>
      <c r="C261" s="14" t="s">
        <v>1028</v>
      </c>
      <c r="D261" s="14" t="s">
        <v>1030</v>
      </c>
      <c r="E261" s="14" t="s">
        <v>494</v>
      </c>
      <c r="F261" s="15" t="s">
        <v>1377</v>
      </c>
      <c r="G261" s="14" t="s">
        <v>1029</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35">
      <c r="A262" s="13">
        <v>44554.699629629627</v>
      </c>
      <c r="B262" s="14" t="s">
        <v>1031</v>
      </c>
      <c r="C262" s="14" t="s">
        <v>1032</v>
      </c>
      <c r="D262" s="14" t="s">
        <v>1033</v>
      </c>
      <c r="E262" s="14" t="s">
        <v>120</v>
      </c>
      <c r="F262" s="15" t="s">
        <v>1378</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35">
      <c r="A263" s="13">
        <v>44554.797025462962</v>
      </c>
      <c r="B263" s="14" t="s">
        <v>1034</v>
      </c>
      <c r="C263" s="14" t="s">
        <v>1035</v>
      </c>
      <c r="D263" s="14" t="s">
        <v>1036</v>
      </c>
      <c r="E263" s="14" t="s">
        <v>349</v>
      </c>
      <c r="F263" s="15" t="s">
        <v>1379</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35">
      <c r="A264" s="13">
        <v>44554.904583333337</v>
      </c>
      <c r="B264" s="14" t="s">
        <v>1037</v>
      </c>
      <c r="C264" s="14" t="s">
        <v>1038</v>
      </c>
      <c r="D264" s="14" t="s">
        <v>1039</v>
      </c>
      <c r="E264" s="14" t="s">
        <v>512</v>
      </c>
      <c r="F264" s="15" t="s">
        <v>1380</v>
      </c>
      <c r="G264" s="14" t="s">
        <v>917</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35">
      <c r="A265" s="13">
        <v>44555.43005787037</v>
      </c>
      <c r="B265" s="14" t="s">
        <v>1040</v>
      </c>
      <c r="C265" s="14" t="s">
        <v>1041</v>
      </c>
      <c r="D265" s="14" t="s">
        <v>1042</v>
      </c>
      <c r="E265" s="14" t="s">
        <v>1043</v>
      </c>
      <c r="F265" s="15" t="s">
        <v>1381</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35">
      <c r="A266" s="13">
        <v>44555.49690972222</v>
      </c>
      <c r="B266" s="14" t="s">
        <v>1044</v>
      </c>
      <c r="C266" s="14" t="s">
        <v>1045</v>
      </c>
      <c r="D266" s="14" t="s">
        <v>1046</v>
      </c>
      <c r="E266" s="14" t="s">
        <v>784</v>
      </c>
      <c r="F266" s="15" t="s">
        <v>1382</v>
      </c>
      <c r="G266" s="14" t="s">
        <v>1047</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35">
      <c r="A267" s="13">
        <v>44555.501597222225</v>
      </c>
      <c r="B267" s="14" t="s">
        <v>1048</v>
      </c>
      <c r="C267" s="14" t="s">
        <v>1049</v>
      </c>
      <c r="D267" s="14" t="s">
        <v>1050</v>
      </c>
      <c r="E267" s="14" t="s">
        <v>494</v>
      </c>
      <c r="F267" s="15" t="s">
        <v>1383</v>
      </c>
      <c r="G267" s="14" t="s">
        <v>1051</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35">
      <c r="A268" s="13">
        <v>44555.529386574075</v>
      </c>
      <c r="B268" s="14" t="s">
        <v>1052</v>
      </c>
      <c r="C268" s="14" t="s">
        <v>1053</v>
      </c>
      <c r="D268" s="14" t="s">
        <v>1054</v>
      </c>
      <c r="E268" s="14" t="s">
        <v>133</v>
      </c>
      <c r="F268" s="15" t="s">
        <v>1384</v>
      </c>
      <c r="G268" s="14" t="s">
        <v>520</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35">
      <c r="A269" s="13">
        <v>44556.169293981482</v>
      </c>
      <c r="B269" s="14" t="s">
        <v>1055</v>
      </c>
      <c r="C269" s="14" t="s">
        <v>1056</v>
      </c>
      <c r="D269" s="14" t="s">
        <v>1057</v>
      </c>
      <c r="E269" s="14" t="s">
        <v>1058</v>
      </c>
      <c r="F269" s="15" t="s">
        <v>1385</v>
      </c>
      <c r="G269" s="14" t="s">
        <v>1059</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35">
      <c r="A270" s="13">
        <v>44556.434236111112</v>
      </c>
      <c r="B270" s="14" t="s">
        <v>1060</v>
      </c>
      <c r="C270" s="14" t="s">
        <v>1061</v>
      </c>
      <c r="D270" s="14" t="s">
        <v>1070</v>
      </c>
      <c r="E270" s="14" t="s">
        <v>1062</v>
      </c>
      <c r="F270" s="15" t="s">
        <v>1386</v>
      </c>
      <c r="G270" s="14" t="s">
        <v>917</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35">
      <c r="A271" s="13">
        <v>44556.438854166663</v>
      </c>
      <c r="B271" s="14" t="s">
        <v>1063</v>
      </c>
      <c r="C271" s="14" t="s">
        <v>1064</v>
      </c>
      <c r="D271" s="14" t="s">
        <v>1065</v>
      </c>
      <c r="E271" s="14" t="s">
        <v>1066</v>
      </c>
      <c r="F271" s="15" t="s">
        <v>1387</v>
      </c>
      <c r="G271" s="14" t="s">
        <v>360</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35">
      <c r="A272" s="13">
        <v>44556.510370370372</v>
      </c>
      <c r="B272" s="14" t="s">
        <v>1067</v>
      </c>
      <c r="C272" s="14" t="s">
        <v>1068</v>
      </c>
      <c r="D272" s="15" t="s">
        <v>1069</v>
      </c>
      <c r="E272" s="14" t="s">
        <v>884</v>
      </c>
      <c r="F272" s="15" t="s">
        <v>1388</v>
      </c>
      <c r="G272" s="14" t="s">
        <v>992</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35">
      <c r="A273" s="13">
        <v>44556.566643518519</v>
      </c>
      <c r="B273" s="14" t="s">
        <v>1071</v>
      </c>
      <c r="C273" s="14" t="s">
        <v>1072</v>
      </c>
      <c r="D273" s="14" t="s">
        <v>1073</v>
      </c>
      <c r="E273" s="14" t="s">
        <v>133</v>
      </c>
      <c r="F273" s="15" t="s">
        <v>1389</v>
      </c>
      <c r="G273" s="14" t="s">
        <v>1074</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35">
      <c r="A274" s="13">
        <v>44556.673113425924</v>
      </c>
      <c r="B274" s="14" t="s">
        <v>1075</v>
      </c>
      <c r="C274" s="14" t="s">
        <v>1076</v>
      </c>
      <c r="D274" s="14" t="s">
        <v>1084</v>
      </c>
      <c r="E274" s="14" t="s">
        <v>486</v>
      </c>
      <c r="F274" s="15" t="s">
        <v>1390</v>
      </c>
      <c r="G274" s="14" t="s">
        <v>327</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35">
      <c r="A275" s="13">
        <v>44556.777708333335</v>
      </c>
      <c r="B275" s="14" t="s">
        <v>1077</v>
      </c>
      <c r="C275" s="14" t="s">
        <v>1078</v>
      </c>
      <c r="D275" s="14" t="s">
        <v>1079</v>
      </c>
      <c r="E275" s="14" t="s">
        <v>1006</v>
      </c>
      <c r="F275" s="15" t="s">
        <v>1391</v>
      </c>
      <c r="G275" s="14" t="s">
        <v>1080</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35">
      <c r="A276" s="13">
        <v>44557.164490740739</v>
      </c>
      <c r="B276" s="14" t="s">
        <v>1081</v>
      </c>
      <c r="C276" s="14" t="s">
        <v>1082</v>
      </c>
      <c r="D276" s="14" t="s">
        <v>1083</v>
      </c>
      <c r="E276" s="14" t="s">
        <v>792</v>
      </c>
      <c r="F276" s="15" t="s">
        <v>1392</v>
      </c>
      <c r="G276" s="14" t="s">
        <v>731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35">
      <c r="A277" s="13">
        <v>44557.460648148146</v>
      </c>
      <c r="B277" s="14" t="s">
        <v>1085</v>
      </c>
      <c r="C277" s="14" t="s">
        <v>1086</v>
      </c>
      <c r="D277" s="14" t="s">
        <v>1087</v>
      </c>
      <c r="E277" s="14" t="s">
        <v>1088</v>
      </c>
      <c r="F277" s="15" t="s">
        <v>1089</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35">
      <c r="A278" s="13">
        <v>44557.512858796297</v>
      </c>
      <c r="B278" s="14" t="s">
        <v>1090</v>
      </c>
      <c r="C278" s="14" t="s">
        <v>1091</v>
      </c>
      <c r="D278" s="14" t="s">
        <v>760</v>
      </c>
      <c r="E278" s="14" t="s">
        <v>667</v>
      </c>
      <c r="F278" s="15" t="s">
        <v>1092</v>
      </c>
      <c r="G278" s="14" t="s">
        <v>473</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35">
      <c r="A279" s="13">
        <v>44557.544131944444</v>
      </c>
      <c r="B279" s="14" t="s">
        <v>1093</v>
      </c>
      <c r="C279" s="14" t="s">
        <v>1094</v>
      </c>
      <c r="D279" s="14" t="s">
        <v>1095</v>
      </c>
      <c r="E279" s="14" t="s">
        <v>512</v>
      </c>
      <c r="F279" s="15" t="s">
        <v>1096</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35">
      <c r="A280" s="13">
        <v>44557.605763888889</v>
      </c>
      <c r="B280" s="14" t="s">
        <v>1097</v>
      </c>
      <c r="C280" s="14" t="s">
        <v>1098</v>
      </c>
      <c r="D280" s="14" t="s">
        <v>1099</v>
      </c>
      <c r="E280" s="14" t="s">
        <v>133</v>
      </c>
      <c r="F280" s="15" t="s">
        <v>1100</v>
      </c>
      <c r="G280" s="14" t="s">
        <v>473</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35">
      <c r="A281" s="13">
        <v>44557.629872685182</v>
      </c>
      <c r="B281" s="14" t="s">
        <v>1101</v>
      </c>
      <c r="C281" s="14" t="s">
        <v>1102</v>
      </c>
      <c r="D281" s="14" t="s">
        <v>1103</v>
      </c>
      <c r="E281" s="14" t="s">
        <v>326</v>
      </c>
      <c r="F281" s="15" t="s">
        <v>1104</v>
      </c>
      <c r="G281" s="14" t="s">
        <v>447</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35">
      <c r="A282" s="13">
        <v>44557.678738425922</v>
      </c>
      <c r="B282" s="14" t="s">
        <v>1105</v>
      </c>
      <c r="C282" s="14" t="s">
        <v>1106</v>
      </c>
      <c r="D282" s="14" t="s">
        <v>1107</v>
      </c>
      <c r="E282" s="14" t="s">
        <v>133</v>
      </c>
      <c r="F282" s="15" t="s">
        <v>1393</v>
      </c>
      <c r="G282" s="14" t="s">
        <v>992</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35">
      <c r="A283" s="13">
        <v>44557.79886574074</v>
      </c>
      <c r="B283" s="14" t="s">
        <v>1108</v>
      </c>
      <c r="C283" s="14" t="s">
        <v>1109</v>
      </c>
      <c r="D283" s="14" t="s">
        <v>1110</v>
      </c>
      <c r="E283" s="14" t="s">
        <v>260</v>
      </c>
      <c r="F283" s="15" t="s">
        <v>1111</v>
      </c>
      <c r="G283" s="14" t="s">
        <v>1112</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35">
      <c r="A284" s="13">
        <v>44558.007395833331</v>
      </c>
      <c r="B284" s="14" t="s">
        <v>1113</v>
      </c>
      <c r="C284" s="14" t="s">
        <v>1114</v>
      </c>
      <c r="D284" s="14" t="s">
        <v>1115</v>
      </c>
      <c r="E284" s="14" t="s">
        <v>260</v>
      </c>
      <c r="F284" s="15" t="s">
        <v>1116</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35">
      <c r="A285" s="13">
        <v>44558.398113425923</v>
      </c>
      <c r="B285" s="14" t="s">
        <v>1394</v>
      </c>
      <c r="C285" s="14" t="s">
        <v>1395</v>
      </c>
      <c r="D285" s="14" t="s">
        <v>1396</v>
      </c>
      <c r="E285" s="14" t="s">
        <v>1397</v>
      </c>
      <c r="F285" s="15" t="s">
        <v>1398</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35">
      <c r="A286" s="13">
        <v>44558.525069444448</v>
      </c>
      <c r="B286" s="14" t="s">
        <v>1399</v>
      </c>
      <c r="C286" s="14" t="s">
        <v>1400</v>
      </c>
      <c r="D286" s="14" t="s">
        <v>1401</v>
      </c>
      <c r="E286" s="14" t="s">
        <v>326</v>
      </c>
      <c r="F286" s="15" t="s">
        <v>1402</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35">
      <c r="A287" s="13">
        <v>44558.546099537038</v>
      </c>
      <c r="B287" s="14" t="s">
        <v>1403</v>
      </c>
      <c r="C287" s="14" t="s">
        <v>1404</v>
      </c>
      <c r="D287" s="14" t="s">
        <v>1405</v>
      </c>
      <c r="E287" s="14" t="s">
        <v>784</v>
      </c>
      <c r="F287" s="15" t="s">
        <v>1422</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35">
      <c r="A288" s="13">
        <v>44558.575810185182</v>
      </c>
      <c r="B288" s="14" t="s">
        <v>1406</v>
      </c>
      <c r="C288" s="14" t="s">
        <v>1407</v>
      </c>
      <c r="D288" s="14" t="s">
        <v>1408</v>
      </c>
      <c r="E288" s="14" t="s">
        <v>512</v>
      </c>
      <c r="F288" s="15" t="s">
        <v>1409</v>
      </c>
      <c r="G288" s="14" t="s">
        <v>992</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35">
      <c r="A289" s="13">
        <v>44558.577731481484</v>
      </c>
      <c r="B289" s="14" t="s">
        <v>1410</v>
      </c>
      <c r="C289" s="14" t="s">
        <v>1411</v>
      </c>
      <c r="D289" s="14" t="s">
        <v>1412</v>
      </c>
      <c r="E289" s="14" t="s">
        <v>27</v>
      </c>
      <c r="F289" s="15" t="s">
        <v>1425</v>
      </c>
      <c r="G289" s="14" t="s">
        <v>992</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35">
      <c r="A290" s="13">
        <v>44558.589571759258</v>
      </c>
      <c r="B290" s="14" t="s">
        <v>1413</v>
      </c>
      <c r="C290" s="14" t="s">
        <v>1414</v>
      </c>
      <c r="D290" s="14" t="s">
        <v>1415</v>
      </c>
      <c r="E290" s="14" t="s">
        <v>512</v>
      </c>
      <c r="F290" s="15" t="s">
        <v>1423</v>
      </c>
      <c r="G290" s="14" t="s">
        <v>609</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35">
      <c r="A291" s="13">
        <v>44558.689050925925</v>
      </c>
      <c r="B291" s="14" t="s">
        <v>1416</v>
      </c>
      <c r="C291" s="14" t="s">
        <v>1417</v>
      </c>
      <c r="D291" s="14" t="s">
        <v>1418</v>
      </c>
      <c r="E291" s="14" t="s">
        <v>133</v>
      </c>
      <c r="F291" s="15" t="s">
        <v>1754</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35">
      <c r="A292" s="13">
        <v>44558.726631944446</v>
      </c>
      <c r="B292" s="14" t="s">
        <v>1419</v>
      </c>
      <c r="C292" s="14" t="s">
        <v>1420</v>
      </c>
      <c r="D292" s="14" t="s">
        <v>1421</v>
      </c>
      <c r="E292" s="14" t="s">
        <v>27</v>
      </c>
      <c r="F292" s="15" t="s">
        <v>1424</v>
      </c>
      <c r="G292" s="14" t="s">
        <v>689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35">
      <c r="A293" s="13">
        <v>44559.441331018519</v>
      </c>
      <c r="B293" s="14" t="s">
        <v>1426</v>
      </c>
      <c r="C293" s="14" t="s">
        <v>1427</v>
      </c>
      <c r="D293" s="14" t="s">
        <v>1428</v>
      </c>
      <c r="E293" s="14" t="s">
        <v>477</v>
      </c>
      <c r="F293" s="15" t="s">
        <v>1429</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35">
      <c r="A294" s="13">
        <v>44559.62909722222</v>
      </c>
      <c r="B294" s="14" t="s">
        <v>1430</v>
      </c>
      <c r="C294" s="14" t="s">
        <v>1431</v>
      </c>
      <c r="D294" s="14" t="s">
        <v>1432</v>
      </c>
      <c r="E294" s="14" t="s">
        <v>1433</v>
      </c>
      <c r="F294" s="15" t="s">
        <v>1434</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35">
      <c r="A295" s="13">
        <v>44559.631377314814</v>
      </c>
      <c r="B295" s="14" t="s">
        <v>1435</v>
      </c>
      <c r="C295" s="14" t="s">
        <v>1436</v>
      </c>
      <c r="D295" s="14" t="s">
        <v>1437</v>
      </c>
      <c r="E295" s="14" t="s">
        <v>67</v>
      </c>
      <c r="F295" s="15" t="s">
        <v>1443</v>
      </c>
      <c r="G295" s="14" t="s">
        <v>1438</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35">
      <c r="A296" s="13">
        <v>44560.314675925925</v>
      </c>
      <c r="B296" s="14" t="s">
        <v>1439</v>
      </c>
      <c r="C296" s="14" t="s">
        <v>1440</v>
      </c>
      <c r="D296" s="14" t="s">
        <v>1440</v>
      </c>
      <c r="E296" s="14" t="s">
        <v>1441</v>
      </c>
      <c r="F296" s="15" t="s">
        <v>1442</v>
      </c>
      <c r="G296" s="14" t="s">
        <v>632</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35">
      <c r="A297" s="13">
        <v>44560.547256944446</v>
      </c>
      <c r="B297" s="14" t="s">
        <v>1444</v>
      </c>
      <c r="C297" s="14" t="s">
        <v>1445</v>
      </c>
      <c r="D297" s="14" t="s">
        <v>1446</v>
      </c>
      <c r="E297" s="14" t="s">
        <v>784</v>
      </c>
      <c r="F297" s="15" t="s">
        <v>1447</v>
      </c>
      <c r="G297" s="14" t="s">
        <v>1448</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35">
      <c r="A298" s="13">
        <v>44560.804108796299</v>
      </c>
      <c r="B298" s="14" t="s">
        <v>1449</v>
      </c>
      <c r="C298" s="14" t="s">
        <v>1450</v>
      </c>
      <c r="D298" s="14" t="s">
        <v>1451</v>
      </c>
      <c r="E298" s="14" t="s">
        <v>1452</v>
      </c>
      <c r="F298" s="15" t="s">
        <v>1453</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35">
      <c r="A299" s="13">
        <v>44560.860694444447</v>
      </c>
      <c r="B299" s="14" t="s">
        <v>1454</v>
      </c>
      <c r="C299" s="14" t="s">
        <v>1455</v>
      </c>
      <c r="D299" s="14" t="s">
        <v>1456</v>
      </c>
      <c r="E299" s="14" t="s">
        <v>326</v>
      </c>
      <c r="F299" s="15" t="s">
        <v>1469</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35">
      <c r="A300" s="13">
        <v>44560.932349537034</v>
      </c>
      <c r="B300" s="14" t="s">
        <v>1457</v>
      </c>
      <c r="C300" s="14" t="s">
        <v>1458</v>
      </c>
      <c r="D300" s="14" t="s">
        <v>1459</v>
      </c>
      <c r="E300" s="14" t="s">
        <v>38</v>
      </c>
      <c r="F300" s="15" t="s">
        <v>1460</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35">
      <c r="A301" s="13">
        <v>44561.055208333331</v>
      </c>
      <c r="B301" s="14" t="s">
        <v>1461</v>
      </c>
      <c r="C301" s="14" t="s">
        <v>1462</v>
      </c>
      <c r="D301" s="14" t="s">
        <v>1463</v>
      </c>
      <c r="E301" s="14" t="s">
        <v>326</v>
      </c>
      <c r="F301" s="15" t="s">
        <v>1464</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35">
      <c r="A302" s="13">
        <v>44561.075219907405</v>
      </c>
      <c r="B302" s="14" t="s">
        <v>1465</v>
      </c>
      <c r="C302" s="14" t="s">
        <v>1466</v>
      </c>
      <c r="D302" s="14" t="s">
        <v>1467</v>
      </c>
      <c r="E302" s="14" t="s">
        <v>115</v>
      </c>
      <c r="F302" s="15" t="s">
        <v>1470</v>
      </c>
      <c r="G302" s="14" t="s">
        <v>1468</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35">
      <c r="A303" s="13">
        <v>44561.772060185183</v>
      </c>
      <c r="B303" s="14" t="s">
        <v>1471</v>
      </c>
      <c r="C303" s="14" t="s">
        <v>1472</v>
      </c>
      <c r="D303" s="14" t="s">
        <v>1473</v>
      </c>
      <c r="E303" s="14" t="s">
        <v>260</v>
      </c>
      <c r="F303" s="15" t="s">
        <v>1474</v>
      </c>
      <c r="G303" s="14" t="s">
        <v>652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35">
      <c r="A304" s="13">
        <v>44564.599710648145</v>
      </c>
      <c r="B304" s="14" t="s">
        <v>1475</v>
      </c>
      <c r="C304" s="14" t="s">
        <v>1476</v>
      </c>
      <c r="D304" s="14" t="s">
        <v>1477</v>
      </c>
      <c r="E304" s="14" t="s">
        <v>326</v>
      </c>
      <c r="F304" s="15" t="s">
        <v>1478</v>
      </c>
      <c r="G304" s="14" t="s">
        <v>1479</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35">
      <c r="A305" s="13">
        <v>44564.67428240741</v>
      </c>
      <c r="B305" s="14" t="s">
        <v>630</v>
      </c>
      <c r="C305" s="14" t="s">
        <v>631</v>
      </c>
      <c r="D305" s="14" t="s">
        <v>1480</v>
      </c>
      <c r="E305" s="14" t="s">
        <v>260</v>
      </c>
      <c r="F305" s="15" t="s">
        <v>1252</v>
      </c>
      <c r="G305" s="14" t="s">
        <v>1481</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35">
      <c r="A306" s="13">
        <v>44564.729004629633</v>
      </c>
      <c r="B306" s="14" t="s">
        <v>1482</v>
      </c>
      <c r="C306" s="14" t="s">
        <v>1483</v>
      </c>
      <c r="D306" s="14" t="s">
        <v>1484</v>
      </c>
      <c r="E306" s="14" t="s">
        <v>1485</v>
      </c>
      <c r="F306" s="15" t="s">
        <v>1493</v>
      </c>
      <c r="G306" s="14" t="s">
        <v>1486</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35">
      <c r="A307" s="13">
        <v>44564.730196759258</v>
      </c>
      <c r="B307" s="14" t="s">
        <v>1487</v>
      </c>
      <c r="C307" s="14" t="s">
        <v>1488</v>
      </c>
      <c r="D307" s="14" t="s">
        <v>1489</v>
      </c>
      <c r="E307" s="14" t="s">
        <v>38</v>
      </c>
      <c r="F307" s="15" t="s">
        <v>1494</v>
      </c>
      <c r="G307" s="14" t="s">
        <v>1490</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35">
      <c r="A308" s="13">
        <v>44564.751504629632</v>
      </c>
      <c r="B308" s="14" t="s">
        <v>610</v>
      </c>
      <c r="C308" s="14" t="s">
        <v>611</v>
      </c>
      <c r="D308" s="14" t="s">
        <v>1491</v>
      </c>
      <c r="E308" s="14" t="s">
        <v>1492</v>
      </c>
      <c r="F308" s="15" t="s">
        <v>1247</v>
      </c>
      <c r="G308" s="14" t="s">
        <v>612</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35">
      <c r="A309" s="13">
        <v>44565.744849537034</v>
      </c>
      <c r="B309" s="14" t="s">
        <v>728</v>
      </c>
      <c r="C309" s="14" t="s">
        <v>729</v>
      </c>
      <c r="D309" s="14" t="s">
        <v>1495</v>
      </c>
      <c r="E309" s="14" t="s">
        <v>115</v>
      </c>
      <c r="F309" s="15" t="s">
        <v>1281</v>
      </c>
      <c r="G309" s="14" t="s">
        <v>730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35">
      <c r="A310" s="13">
        <v>44566.125277777777</v>
      </c>
      <c r="B310" s="14" t="s">
        <v>1496</v>
      </c>
      <c r="C310" s="14" t="s">
        <v>1497</v>
      </c>
      <c r="D310" s="14" t="s">
        <v>1498</v>
      </c>
      <c r="E310" s="14" t="s">
        <v>66</v>
      </c>
      <c r="F310" s="15" t="s">
        <v>1500</v>
      </c>
      <c r="G310" s="14" t="s">
        <v>1499</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35">
      <c r="A311" s="13">
        <v>44566.709918981483</v>
      </c>
      <c r="B311" s="14" t="s">
        <v>1501</v>
      </c>
      <c r="C311" s="14" t="s">
        <v>1502</v>
      </c>
      <c r="D311" s="14" t="s">
        <v>1503</v>
      </c>
      <c r="E311" s="14" t="s">
        <v>1504</v>
      </c>
      <c r="F311" s="15" t="s">
        <v>1514</v>
      </c>
      <c r="G311" s="14" t="s">
        <v>1505</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35">
      <c r="A312" s="13">
        <v>44567.971620370372</v>
      </c>
      <c r="B312" s="14" t="s">
        <v>1506</v>
      </c>
      <c r="C312" s="14" t="s">
        <v>1507</v>
      </c>
      <c r="D312" s="14" t="s">
        <v>1508</v>
      </c>
      <c r="E312" s="14" t="s">
        <v>260</v>
      </c>
      <c r="F312" s="15" t="s">
        <v>1515</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35">
      <c r="A313" s="13">
        <v>44569.89534722222</v>
      </c>
      <c r="B313" s="14" t="s">
        <v>1509</v>
      </c>
      <c r="C313" s="14" t="s">
        <v>1510</v>
      </c>
      <c r="D313" s="14" t="s">
        <v>1511</v>
      </c>
      <c r="E313" s="14" t="s">
        <v>1512</v>
      </c>
      <c r="F313" s="15" t="s">
        <v>1513</v>
      </c>
      <c r="G313" s="14" t="s">
        <v>830</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35">
      <c r="A314" s="13">
        <v>44571.618726851855</v>
      </c>
      <c r="B314" s="14" t="s">
        <v>1516</v>
      </c>
      <c r="C314" s="14" t="s">
        <v>1517</v>
      </c>
      <c r="D314" s="14" t="s">
        <v>1518</v>
      </c>
      <c r="E314" s="14" t="s">
        <v>1058</v>
      </c>
      <c r="F314" s="15" t="s">
        <v>1519</v>
      </c>
      <c r="G314" s="14" t="s">
        <v>1520</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35">
      <c r="A315" s="13">
        <v>44572.439629629633</v>
      </c>
      <c r="B315" s="14" t="s">
        <v>650</v>
      </c>
      <c r="C315" s="14" t="s">
        <v>651</v>
      </c>
      <c r="D315" s="14" t="s">
        <v>1521</v>
      </c>
      <c r="E315" s="14" t="s">
        <v>128</v>
      </c>
      <c r="F315" s="15" t="s">
        <v>1258</v>
      </c>
      <c r="G315" s="14" t="s">
        <v>652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35">
      <c r="A316" s="13">
        <v>44572.717222222222</v>
      </c>
      <c r="B316" s="14" t="s">
        <v>1522</v>
      </c>
      <c r="C316" s="14" t="s">
        <v>1523</v>
      </c>
      <c r="D316" s="14" t="s">
        <v>1524</v>
      </c>
      <c r="E316" s="14" t="s">
        <v>512</v>
      </c>
      <c r="F316" s="15" t="s">
        <v>1536</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35">
      <c r="A317" s="13">
        <v>44573.407627314817</v>
      </c>
      <c r="B317" s="14" t="s">
        <v>1525</v>
      </c>
      <c r="C317" s="14" t="s">
        <v>1526</v>
      </c>
      <c r="D317" s="14" t="s">
        <v>1527</v>
      </c>
      <c r="E317" s="14" t="s">
        <v>133</v>
      </c>
      <c r="F317" s="15" t="s">
        <v>1528</v>
      </c>
      <c r="G317" s="14" t="s">
        <v>447</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35">
      <c r="A318" s="13">
        <v>44573.706099537034</v>
      </c>
      <c r="B318" s="14" t="s">
        <v>1529</v>
      </c>
      <c r="C318" s="14" t="s">
        <v>1530</v>
      </c>
      <c r="D318" s="14" t="s">
        <v>1531</v>
      </c>
      <c r="E318" s="14" t="s">
        <v>472</v>
      </c>
      <c r="F318" s="15" t="s">
        <v>1532</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35">
      <c r="A319" s="13">
        <v>44574.395162037035</v>
      </c>
      <c r="B319" s="14" t="s">
        <v>1533</v>
      </c>
      <c r="C319" s="14" t="s">
        <v>1534</v>
      </c>
      <c r="D319" s="14" t="s">
        <v>1535</v>
      </c>
      <c r="E319" s="14" t="s">
        <v>68</v>
      </c>
      <c r="F319" s="15" t="s">
        <v>1537</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35">
      <c r="A320" s="13">
        <v>44581.645590277774</v>
      </c>
      <c r="B320" s="14" t="s">
        <v>1538</v>
      </c>
      <c r="C320" s="14" t="s">
        <v>1539</v>
      </c>
      <c r="D320" s="14" t="s">
        <v>1540</v>
      </c>
      <c r="E320" s="14" t="s">
        <v>120</v>
      </c>
      <c r="F320" s="15" t="s">
        <v>1541</v>
      </c>
      <c r="G320" s="14" t="s">
        <v>495</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35">
      <c r="A321" s="13">
        <v>44585.503391203703</v>
      </c>
      <c r="B321" s="14" t="s">
        <v>1542</v>
      </c>
      <c r="C321" s="14" t="s">
        <v>1543</v>
      </c>
      <c r="D321" s="14" t="s">
        <v>1544</v>
      </c>
      <c r="E321" s="14" t="s">
        <v>1545</v>
      </c>
      <c r="F321" s="15" t="s">
        <v>1547</v>
      </c>
      <c r="G321" s="14" t="s">
        <v>1546</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35">
      <c r="A322" s="13">
        <v>44596.881527777776</v>
      </c>
      <c r="B322" s="14" t="s">
        <v>1548</v>
      </c>
      <c r="C322" s="14" t="s">
        <v>1549</v>
      </c>
      <c r="D322" s="14" t="s">
        <v>1550</v>
      </c>
      <c r="E322" s="14" t="s">
        <v>1551</v>
      </c>
      <c r="F322" s="15" t="s">
        <v>1552</v>
      </c>
      <c r="G322" s="14" t="s">
        <v>1553</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35">
      <c r="A323" s="13">
        <v>44600.449317129627</v>
      </c>
      <c r="B323" s="14" t="s">
        <v>1558</v>
      </c>
      <c r="C323" s="14" t="s">
        <v>1559</v>
      </c>
      <c r="D323" s="14" t="s">
        <v>1560</v>
      </c>
      <c r="E323" s="14" t="s">
        <v>141</v>
      </c>
      <c r="F323" s="26" t="s">
        <v>1561</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35">
      <c r="A324" s="13">
        <v>44601.540729166663</v>
      </c>
      <c r="B324" s="14" t="s">
        <v>1554</v>
      </c>
      <c r="C324" s="14" t="s">
        <v>1555</v>
      </c>
      <c r="D324" s="14" t="s">
        <v>1556</v>
      </c>
      <c r="E324" s="14" t="s">
        <v>27</v>
      </c>
      <c r="F324" s="15" t="s">
        <v>1557</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35">
      <c r="A325" s="13">
        <v>44616.8594212963</v>
      </c>
      <c r="B325" s="14" t="s">
        <v>1562</v>
      </c>
      <c r="C325" s="14" t="s">
        <v>1563</v>
      </c>
      <c r="D325" s="14" t="s">
        <v>1564</v>
      </c>
      <c r="E325" s="14" t="s">
        <v>1485</v>
      </c>
      <c r="F325" s="15" t="s">
        <v>1574</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35">
      <c r="A326" s="13">
        <v>44621.17324074074</v>
      </c>
      <c r="B326" s="14" t="s">
        <v>1565</v>
      </c>
      <c r="C326" s="14" t="s">
        <v>1566</v>
      </c>
      <c r="D326" s="14" t="s">
        <v>1567</v>
      </c>
      <c r="E326" s="14" t="s">
        <v>1568</v>
      </c>
      <c r="F326" s="15" t="s">
        <v>1569</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35">
      <c r="A327" s="13">
        <v>44638.906145833331</v>
      </c>
      <c r="B327" s="14" t="s">
        <v>1570</v>
      </c>
      <c r="C327" s="14" t="s">
        <v>1571</v>
      </c>
      <c r="D327" s="14" t="s">
        <v>1572</v>
      </c>
      <c r="E327" s="14" t="s">
        <v>512</v>
      </c>
      <c r="F327" s="15" t="s">
        <v>1573</v>
      </c>
      <c r="G327" s="14" t="s">
        <v>917</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35">
      <c r="A328" s="13">
        <v>44673.550173611111</v>
      </c>
      <c r="B328" s="14" t="s">
        <v>1575</v>
      </c>
      <c r="C328" s="14" t="s">
        <v>1576</v>
      </c>
      <c r="D328" s="14" t="s">
        <v>1577</v>
      </c>
      <c r="E328" s="14" t="s">
        <v>151</v>
      </c>
      <c r="F328" s="15" t="s">
        <v>1578</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35">
      <c r="A329" s="13">
        <v>44719.598668981482</v>
      </c>
      <c r="B329" s="14" t="s">
        <v>1579</v>
      </c>
      <c r="C329" s="14" t="s">
        <v>1580</v>
      </c>
      <c r="D329" s="14" t="s">
        <v>1581</v>
      </c>
      <c r="E329" s="14" t="s">
        <v>128</v>
      </c>
      <c r="F329" s="15" t="s">
        <v>1582</v>
      </c>
      <c r="G329" s="14" t="s">
        <v>1583</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35">
      <c r="A330" s="13">
        <v>44783.472222222219</v>
      </c>
      <c r="B330" s="14" t="s">
        <v>1584</v>
      </c>
      <c r="C330" s="14" t="s">
        <v>1585</v>
      </c>
      <c r="D330" s="14" t="s">
        <v>1586</v>
      </c>
      <c r="E330" s="14" t="s">
        <v>133</v>
      </c>
      <c r="F330" s="15" t="s">
        <v>1679</v>
      </c>
      <c r="G330" s="14" t="s">
        <v>1587</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35">
      <c r="A331" s="13">
        <v>44783.474374999998</v>
      </c>
      <c r="B331" s="14" t="s">
        <v>1588</v>
      </c>
      <c r="C331" s="14" t="s">
        <v>1589</v>
      </c>
      <c r="D331" s="14" t="s">
        <v>1590</v>
      </c>
      <c r="E331" s="14" t="s">
        <v>38</v>
      </c>
      <c r="F331" s="15" t="s">
        <v>1591</v>
      </c>
      <c r="G331" s="14" t="s">
        <v>1592</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35">
      <c r="A332" s="13">
        <v>44783.483761574076</v>
      </c>
      <c r="B332" s="14" t="s">
        <v>1593</v>
      </c>
      <c r="C332" s="14" t="s">
        <v>1594</v>
      </c>
      <c r="D332" s="14" t="s">
        <v>1595</v>
      </c>
      <c r="E332" s="14" t="s">
        <v>27</v>
      </c>
      <c r="F332" s="15" t="s">
        <v>1680</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35">
      <c r="A333" s="13">
        <v>44783.483842592592</v>
      </c>
      <c r="B333" s="14" t="s">
        <v>1596</v>
      </c>
      <c r="C333" s="14" t="s">
        <v>1597</v>
      </c>
      <c r="D333" s="14" t="s">
        <v>1598</v>
      </c>
      <c r="E333" s="14" t="s">
        <v>336</v>
      </c>
      <c r="F333" s="15" t="s">
        <v>1599</v>
      </c>
      <c r="G333" s="14" t="s">
        <v>1112</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35">
      <c r="A334" s="13">
        <v>44783.529768518521</v>
      </c>
      <c r="B334" s="14" t="s">
        <v>1600</v>
      </c>
      <c r="C334" s="14" t="s">
        <v>1601</v>
      </c>
      <c r="D334" s="14" t="s">
        <v>1602</v>
      </c>
      <c r="E334" s="14" t="s">
        <v>133</v>
      </c>
      <c r="F334" s="15" t="s">
        <v>1603</v>
      </c>
      <c r="G334" s="14" t="s">
        <v>1604</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35">
      <c r="A335" s="13">
        <v>44783.546886574077</v>
      </c>
      <c r="B335" s="14" t="s">
        <v>1605</v>
      </c>
      <c r="C335" s="14" t="s">
        <v>1606</v>
      </c>
      <c r="D335" s="14" t="s">
        <v>1607</v>
      </c>
      <c r="E335" s="14" t="s">
        <v>1608</v>
      </c>
      <c r="F335" s="15" t="s">
        <v>1609</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35">
      <c r="A336" s="13">
        <v>44783.571423611109</v>
      </c>
      <c r="B336" s="14" t="s">
        <v>1610</v>
      </c>
      <c r="C336" s="14" t="s">
        <v>1611</v>
      </c>
      <c r="D336" s="14" t="s">
        <v>1612</v>
      </c>
      <c r="E336" s="14" t="s">
        <v>151</v>
      </c>
      <c r="F336" s="15" t="s">
        <v>1753</v>
      </c>
      <c r="G336" s="14" t="s">
        <v>1546</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35">
      <c r="A337" s="13">
        <v>44783.574699074074</v>
      </c>
      <c r="B337" s="14" t="s">
        <v>1613</v>
      </c>
      <c r="C337" s="14" t="s">
        <v>1614</v>
      </c>
      <c r="D337" s="14" t="s">
        <v>1615</v>
      </c>
      <c r="E337" s="14" t="s">
        <v>133</v>
      </c>
      <c r="F337" s="15" t="s">
        <v>1616</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35">
      <c r="A338" s="13">
        <v>44783.591435185182</v>
      </c>
      <c r="B338" s="14" t="s">
        <v>1617</v>
      </c>
      <c r="C338" s="14" t="s">
        <v>1618</v>
      </c>
      <c r="D338" s="14" t="s">
        <v>1619</v>
      </c>
      <c r="E338" s="14" t="s">
        <v>133</v>
      </c>
      <c r="F338" s="15" t="s">
        <v>1681</v>
      </c>
      <c r="G338" s="14" t="s">
        <v>430</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35">
      <c r="A339" s="13">
        <v>44783.605474537035</v>
      </c>
      <c r="B339" s="14" t="s">
        <v>1620</v>
      </c>
      <c r="C339" s="14" t="s">
        <v>1621</v>
      </c>
      <c r="D339" s="14" t="s">
        <v>1622</v>
      </c>
      <c r="E339" s="14" t="s">
        <v>260</v>
      </c>
      <c r="F339" s="15" t="s">
        <v>1623</v>
      </c>
      <c r="G339" s="14" t="s">
        <v>602</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35">
      <c r="A340" s="13">
        <v>44783.632395833331</v>
      </c>
      <c r="B340" s="14" t="s">
        <v>1624</v>
      </c>
      <c r="C340" s="14" t="s">
        <v>1625</v>
      </c>
      <c r="D340" s="14" t="s">
        <v>1626</v>
      </c>
      <c r="E340" s="14" t="s">
        <v>1627</v>
      </c>
      <c r="F340" s="15" t="s">
        <v>1682</v>
      </c>
      <c r="G340" s="14" t="s">
        <v>1628</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35">
      <c r="A341" s="13">
        <v>44783.633796296293</v>
      </c>
      <c r="B341" s="14" t="s">
        <v>1629</v>
      </c>
      <c r="C341" s="14" t="s">
        <v>1630</v>
      </c>
      <c r="D341" s="14" t="s">
        <v>1631</v>
      </c>
      <c r="E341" s="14" t="s">
        <v>66</v>
      </c>
      <c r="F341" s="15" t="s">
        <v>1683</v>
      </c>
      <c r="G341" s="14" t="s">
        <v>1632</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35">
      <c r="A342" s="13">
        <v>44783.683680555558</v>
      </c>
      <c r="B342" s="14" t="s">
        <v>1633</v>
      </c>
      <c r="C342" s="14" t="s">
        <v>1634</v>
      </c>
      <c r="D342" s="14" t="s">
        <v>1635</v>
      </c>
      <c r="E342" s="14" t="s">
        <v>260</v>
      </c>
      <c r="F342" s="15" t="s">
        <v>1684</v>
      </c>
      <c r="G342" s="14" t="s">
        <v>1632</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35">
      <c r="A343" s="13">
        <v>44783.709317129629</v>
      </c>
      <c r="B343" s="14" t="s">
        <v>1636</v>
      </c>
      <c r="C343" s="14" t="s">
        <v>1637</v>
      </c>
      <c r="D343" s="14" t="s">
        <v>1638</v>
      </c>
      <c r="E343" s="14" t="s">
        <v>251</v>
      </c>
      <c r="F343" s="15" t="s">
        <v>1639</v>
      </c>
      <c r="G343" s="14" t="s">
        <v>1640</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35">
      <c r="A344" s="13">
        <v>44783.726585648146</v>
      </c>
      <c r="B344" s="14" t="s">
        <v>1641</v>
      </c>
      <c r="C344" s="14" t="s">
        <v>1642</v>
      </c>
      <c r="D344" s="14" t="s">
        <v>1643</v>
      </c>
      <c r="E344" s="14" t="s">
        <v>133</v>
      </c>
      <c r="F344" s="15" t="s">
        <v>1644</v>
      </c>
      <c r="G344" s="14" t="s">
        <v>1645</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35">
      <c r="A345" s="13">
        <v>44783.734710648147</v>
      </c>
      <c r="B345" s="14" t="s">
        <v>1646</v>
      </c>
      <c r="C345" s="14" t="s">
        <v>1647</v>
      </c>
      <c r="D345" s="14" t="s">
        <v>1648</v>
      </c>
      <c r="E345" s="14" t="s">
        <v>512</v>
      </c>
      <c r="F345" s="15" t="s">
        <v>1649</v>
      </c>
      <c r="G345" s="14" t="s">
        <v>407</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35">
      <c r="A346" s="13">
        <v>44783.735127314816</v>
      </c>
      <c r="B346" s="14" t="s">
        <v>1650</v>
      </c>
      <c r="C346" s="14" t="s">
        <v>1651</v>
      </c>
      <c r="D346" s="14" t="s">
        <v>1652</v>
      </c>
      <c r="E346" s="14" t="s">
        <v>38</v>
      </c>
      <c r="F346" s="15" t="s">
        <v>1685</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35">
      <c r="A347" s="13">
        <v>44783.808761574073</v>
      </c>
      <c r="B347" s="14" t="s">
        <v>1653</v>
      </c>
      <c r="C347" s="14" t="s">
        <v>1654</v>
      </c>
      <c r="D347" s="14" t="s">
        <v>1655</v>
      </c>
      <c r="E347" s="14" t="s">
        <v>66</v>
      </c>
      <c r="F347" s="15" t="s">
        <v>1686</v>
      </c>
      <c r="G347" s="14" t="s">
        <v>1656</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35">
      <c r="A348" s="13">
        <v>44783.886296296296</v>
      </c>
      <c r="B348" s="14" t="s">
        <v>1657</v>
      </c>
      <c r="C348" s="14" t="s">
        <v>1658</v>
      </c>
      <c r="D348" s="14" t="s">
        <v>1659</v>
      </c>
      <c r="E348" s="14" t="s">
        <v>326</v>
      </c>
      <c r="F348" s="15" t="s">
        <v>1660</v>
      </c>
      <c r="G348" s="14" t="s">
        <v>1661</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35">
      <c r="A349" s="13">
        <v>44783.966365740744</v>
      </c>
      <c r="B349" s="14" t="s">
        <v>1662</v>
      </c>
      <c r="C349" s="14" t="s">
        <v>1663</v>
      </c>
      <c r="D349" s="14" t="s">
        <v>1664</v>
      </c>
      <c r="E349" s="14" t="s">
        <v>326</v>
      </c>
      <c r="F349" s="15" t="s">
        <v>1687</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35">
      <c r="A350" s="13">
        <v>44784.019571759258</v>
      </c>
      <c r="B350" s="14" t="s">
        <v>1667</v>
      </c>
      <c r="C350" s="14" t="s">
        <v>1668</v>
      </c>
      <c r="D350" s="14" t="s">
        <v>1669</v>
      </c>
      <c r="E350" s="14" t="s">
        <v>38</v>
      </c>
      <c r="F350" s="15" t="s">
        <v>1688</v>
      </c>
      <c r="G350" s="14" t="s">
        <v>355</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35">
      <c r="A351" s="13">
        <v>44784.248090277775</v>
      </c>
      <c r="B351" s="14" t="s">
        <v>1670</v>
      </c>
      <c r="C351" s="14" t="s">
        <v>1671</v>
      </c>
      <c r="D351" s="14" t="s">
        <v>1672</v>
      </c>
      <c r="E351" s="14" t="s">
        <v>260</v>
      </c>
      <c r="F351" s="15" t="s">
        <v>1673</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35">
      <c r="A352" s="13">
        <v>44784.337951388887</v>
      </c>
      <c r="B352" s="14" t="s">
        <v>1674</v>
      </c>
      <c r="C352" s="14" t="s">
        <v>1675</v>
      </c>
      <c r="D352" s="14" t="s">
        <v>1676</v>
      </c>
      <c r="E352" s="14" t="s">
        <v>38</v>
      </c>
      <c r="F352" s="15" t="s">
        <v>1677</v>
      </c>
      <c r="G352" s="14" t="s">
        <v>1678</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35">
      <c r="A353" s="13">
        <v>44784.473587962966</v>
      </c>
      <c r="B353" s="14" t="s">
        <v>1689</v>
      </c>
      <c r="C353" s="14" t="s">
        <v>1690</v>
      </c>
      <c r="D353" s="14" t="s">
        <v>1691</v>
      </c>
      <c r="E353" s="14" t="s">
        <v>133</v>
      </c>
      <c r="F353" s="15" t="s">
        <v>1692</v>
      </c>
      <c r="G353" s="14" t="s">
        <v>1693</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35">
      <c r="A354" s="13">
        <v>44784.517488425925</v>
      </c>
      <c r="B354" s="14" t="s">
        <v>1694</v>
      </c>
      <c r="C354" s="14" t="s">
        <v>1695</v>
      </c>
      <c r="D354" s="14" t="s">
        <v>1696</v>
      </c>
      <c r="E354" s="14" t="s">
        <v>95</v>
      </c>
      <c r="F354" s="15" t="s">
        <v>1697</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35">
      <c r="A355" s="13">
        <v>44784.686064814814</v>
      </c>
      <c r="B355" s="14" t="s">
        <v>1698</v>
      </c>
      <c r="C355" s="14" t="s">
        <v>1699</v>
      </c>
      <c r="D355" s="14" t="s">
        <v>1665</v>
      </c>
      <c r="E355" s="14" t="s">
        <v>260</v>
      </c>
      <c r="F355" s="15" t="s">
        <v>1666</v>
      </c>
      <c r="G355" s="14" t="s">
        <v>1700</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35">
      <c r="A356" s="13">
        <v>44784.768449074072</v>
      </c>
      <c r="B356" s="14" t="s">
        <v>1701</v>
      </c>
      <c r="C356" s="14" t="s">
        <v>1702</v>
      </c>
      <c r="D356" s="14" t="s">
        <v>1703</v>
      </c>
      <c r="E356" s="14" t="s">
        <v>66</v>
      </c>
      <c r="F356" s="15" t="s">
        <v>1704</v>
      </c>
      <c r="G356" s="14" t="s">
        <v>930</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35">
      <c r="A357" s="13">
        <v>44784.992650462962</v>
      </c>
      <c r="B357" s="14" t="s">
        <v>1705</v>
      </c>
      <c r="C357" s="14" t="s">
        <v>1706</v>
      </c>
      <c r="D357" s="14" t="s">
        <v>1707</v>
      </c>
      <c r="E357" s="14" t="s">
        <v>79</v>
      </c>
      <c r="F357" s="15" t="s">
        <v>1708</v>
      </c>
      <c r="G357" s="14" t="s">
        <v>473</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35">
      <c r="A358" s="13">
        <v>44785.201840277776</v>
      </c>
      <c r="B358" s="14" t="s">
        <v>1709</v>
      </c>
      <c r="C358" s="14" t="s">
        <v>1710</v>
      </c>
      <c r="D358" s="14" t="s">
        <v>1711</v>
      </c>
      <c r="E358" s="14" t="s">
        <v>1712</v>
      </c>
      <c r="F358" s="15" t="s">
        <v>1752</v>
      </c>
      <c r="G358" s="14" t="s">
        <v>1713</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35">
      <c r="A359" s="13">
        <v>44786.157708333332</v>
      </c>
      <c r="B359" s="14" t="s">
        <v>1714</v>
      </c>
      <c r="C359" s="14" t="s">
        <v>1715</v>
      </c>
      <c r="D359" s="14" t="s">
        <v>1716</v>
      </c>
      <c r="E359" s="14" t="s">
        <v>1058</v>
      </c>
      <c r="F359" s="15" t="s">
        <v>1722</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35">
      <c r="A360" s="13">
        <v>44786.212604166663</v>
      </c>
      <c r="B360" s="14" t="s">
        <v>1717</v>
      </c>
      <c r="C360" s="14" t="s">
        <v>1718</v>
      </c>
      <c r="D360" s="14" t="s">
        <v>1719</v>
      </c>
      <c r="E360" s="14" t="s">
        <v>1058</v>
      </c>
      <c r="F360" s="15" t="s">
        <v>1720</v>
      </c>
      <c r="G360" s="14" t="s">
        <v>1721</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35">
      <c r="A361" s="13">
        <v>44788.696979166663</v>
      </c>
      <c r="B361" s="14" t="s">
        <v>1723</v>
      </c>
      <c r="C361" s="14" t="s">
        <v>1724</v>
      </c>
      <c r="D361" s="14" t="s">
        <v>1725</v>
      </c>
      <c r="E361" s="14" t="s">
        <v>79</v>
      </c>
      <c r="F361" s="15" t="s">
        <v>1726</v>
      </c>
      <c r="G361" s="14" t="s">
        <v>1727</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35">
      <c r="A362" s="13">
        <v>44789.241249999999</v>
      </c>
      <c r="B362" s="14" t="s">
        <v>1728</v>
      </c>
      <c r="C362" s="14" t="s">
        <v>896</v>
      </c>
      <c r="D362" s="14" t="s">
        <v>897</v>
      </c>
      <c r="E362" s="14" t="s">
        <v>128</v>
      </c>
      <c r="F362" s="26" t="s">
        <v>1338</v>
      </c>
      <c r="G362" s="14" t="s">
        <v>430</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35">
      <c r="A363" s="13">
        <v>44789.459988425922</v>
      </c>
      <c r="B363" s="14" t="s">
        <v>1729</v>
      </c>
      <c r="C363" s="14" t="s">
        <v>1730</v>
      </c>
      <c r="D363" s="14" t="s">
        <v>1731</v>
      </c>
      <c r="E363" s="14" t="s">
        <v>1512</v>
      </c>
      <c r="F363" s="15" t="s">
        <v>1732</v>
      </c>
      <c r="G363" s="14" t="s">
        <v>1733</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35">
      <c r="A364" s="13">
        <v>44789.480810185189</v>
      </c>
      <c r="B364" s="14" t="s">
        <v>1734</v>
      </c>
      <c r="C364" s="14" t="s">
        <v>1735</v>
      </c>
      <c r="D364" s="14" t="s">
        <v>1736</v>
      </c>
      <c r="E364" s="14" t="s">
        <v>133</v>
      </c>
      <c r="F364" s="15" t="s">
        <v>1737</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35">
      <c r="A365" s="13">
        <v>44789.619525462964</v>
      </c>
      <c r="B365" s="14" t="s">
        <v>1738</v>
      </c>
      <c r="C365" s="14" t="s">
        <v>1739</v>
      </c>
      <c r="D365" s="14" t="s">
        <v>1740</v>
      </c>
      <c r="E365" s="14" t="s">
        <v>941</v>
      </c>
      <c r="F365" s="15" t="s">
        <v>1741</v>
      </c>
      <c r="G365" s="14" t="s">
        <v>503</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35">
      <c r="A366" s="13">
        <v>44790.825960648152</v>
      </c>
      <c r="B366" s="14" t="s">
        <v>1742</v>
      </c>
      <c r="C366" s="14" t="s">
        <v>1743</v>
      </c>
      <c r="D366" s="14" t="s">
        <v>1744</v>
      </c>
      <c r="E366" s="14" t="s">
        <v>1006</v>
      </c>
      <c r="F366" s="15" t="s">
        <v>1745</v>
      </c>
      <c r="G366" s="14" t="s">
        <v>473</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35">
      <c r="A367" s="13">
        <v>44797.598900462966</v>
      </c>
      <c r="B367" s="14" t="s">
        <v>1746</v>
      </c>
      <c r="C367" s="14" t="s">
        <v>1747</v>
      </c>
      <c r="D367" s="14" t="s">
        <v>1748</v>
      </c>
      <c r="E367" s="14" t="s">
        <v>1749</v>
      </c>
      <c r="F367" s="15" t="s">
        <v>1750</v>
      </c>
      <c r="G367" s="14" t="s">
        <v>1751</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35">
      <c r="A368" s="13">
        <v>44797.808159722219</v>
      </c>
      <c r="B368" s="14" t="s">
        <v>1757</v>
      </c>
      <c r="C368" s="14" t="s">
        <v>1758</v>
      </c>
      <c r="D368" s="14" t="s">
        <v>1759</v>
      </c>
      <c r="E368" s="14" t="s">
        <v>133</v>
      </c>
      <c r="F368" s="15" t="s">
        <v>1760</v>
      </c>
      <c r="G368" s="14" t="s">
        <v>407</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35">
      <c r="A369" s="13">
        <v>44798.388078703705</v>
      </c>
      <c r="B369" s="14" t="s">
        <v>1761</v>
      </c>
      <c r="C369" s="14" t="s">
        <v>1762</v>
      </c>
      <c r="D369" s="14" t="s">
        <v>1763</v>
      </c>
      <c r="E369" s="14" t="s">
        <v>53</v>
      </c>
      <c r="F369" s="15" t="s">
        <v>1764</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35">
      <c r="A370" s="13">
        <v>44799.476122685184</v>
      </c>
      <c r="B370" s="14" t="s">
        <v>1765</v>
      </c>
      <c r="C370" s="14" t="s">
        <v>1766</v>
      </c>
      <c r="D370" s="14" t="s">
        <v>1767</v>
      </c>
      <c r="E370" s="14" t="s">
        <v>494</v>
      </c>
      <c r="F370" s="15" t="s">
        <v>1768</v>
      </c>
      <c r="G370" s="14" t="s">
        <v>764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35">
      <c r="A371" s="13">
        <v>44804.403321759259</v>
      </c>
      <c r="B371" s="14" t="s">
        <v>1769</v>
      </c>
      <c r="C371" s="14" t="s">
        <v>1770</v>
      </c>
      <c r="D371" s="14" t="s">
        <v>1771</v>
      </c>
      <c r="E371" s="14" t="s">
        <v>120</v>
      </c>
      <c r="F371" s="15" t="s">
        <v>1772</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35">
      <c r="A372" s="13">
        <v>44810.795613425929</v>
      </c>
      <c r="B372" s="14" t="s">
        <v>1773</v>
      </c>
      <c r="C372" s="14" t="s">
        <v>1774</v>
      </c>
      <c r="D372" s="14" t="s">
        <v>1775</v>
      </c>
      <c r="E372" s="14" t="s">
        <v>38</v>
      </c>
      <c r="F372" s="15" t="s">
        <v>1776</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35">
      <c r="A373" s="13">
        <v>44812.532696759263</v>
      </c>
      <c r="B373" s="14" t="s">
        <v>1777</v>
      </c>
      <c r="C373" s="14" t="s">
        <v>1778</v>
      </c>
      <c r="D373" s="14" t="s">
        <v>1779</v>
      </c>
      <c r="E373" s="14" t="s">
        <v>38</v>
      </c>
      <c r="F373" s="15" t="s">
        <v>1780</v>
      </c>
      <c r="G373" s="14" t="s">
        <v>468</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35">
      <c r="A374" s="13">
        <v>44812.575162037036</v>
      </c>
      <c r="B374" s="14" t="s">
        <v>1781</v>
      </c>
      <c r="C374" s="14" t="s">
        <v>1782</v>
      </c>
      <c r="D374" s="14" t="s">
        <v>1783</v>
      </c>
      <c r="E374" s="14" t="s">
        <v>87</v>
      </c>
      <c r="F374" s="15" t="s">
        <v>1784</v>
      </c>
      <c r="G374" s="14" t="s">
        <v>1785</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35">
      <c r="A375" s="13">
        <v>44815.796388888892</v>
      </c>
      <c r="B375" s="14" t="s">
        <v>1786</v>
      </c>
      <c r="C375" s="14" t="s">
        <v>1787</v>
      </c>
      <c r="D375" s="14" t="s">
        <v>1788</v>
      </c>
      <c r="E375" s="14" t="s">
        <v>151</v>
      </c>
      <c r="F375" s="15" t="s">
        <v>1794</v>
      </c>
      <c r="G375" s="14" t="s">
        <v>1789</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35">
      <c r="A376" s="13">
        <v>44816.943657407406</v>
      </c>
      <c r="B376" s="14" t="s">
        <v>1790</v>
      </c>
      <c r="C376" s="14" t="s">
        <v>793</v>
      </c>
      <c r="D376" s="14" t="s">
        <v>794</v>
      </c>
      <c r="E376" s="14" t="s">
        <v>38</v>
      </c>
      <c r="F376" s="15" t="s">
        <v>1300</v>
      </c>
      <c r="G376" s="14" t="s">
        <v>430</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35">
      <c r="A377" s="13">
        <v>44817.100428240738</v>
      </c>
      <c r="B377" s="14" t="s">
        <v>1791</v>
      </c>
      <c r="C377" s="14" t="s">
        <v>1792</v>
      </c>
      <c r="D377" s="14" t="s">
        <v>1793</v>
      </c>
      <c r="E377" s="14" t="s">
        <v>422</v>
      </c>
      <c r="F377" s="15" t="s">
        <v>1795</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35">
      <c r="A378" s="13">
        <v>44817.500659722224</v>
      </c>
      <c r="B378" s="14" t="s">
        <v>1796</v>
      </c>
      <c r="C378" s="14" t="s">
        <v>1797</v>
      </c>
      <c r="D378" s="14" t="s">
        <v>1798</v>
      </c>
      <c r="E378" s="14" t="s">
        <v>667</v>
      </c>
      <c r="F378" s="15" t="s">
        <v>1799</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35">
      <c r="A379" s="13">
        <v>44822.707835648151</v>
      </c>
      <c r="B379" s="14" t="s">
        <v>1800</v>
      </c>
      <c r="C379" s="14" t="s">
        <v>1801</v>
      </c>
      <c r="D379" s="14" t="s">
        <v>1802</v>
      </c>
      <c r="E379" s="14" t="s">
        <v>1512</v>
      </c>
      <c r="F379" s="15" t="s">
        <v>1803</v>
      </c>
      <c r="G379" s="14" t="s">
        <v>430</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35">
      <c r="A380" s="13">
        <v>44832.647430555553</v>
      </c>
      <c r="B380" s="14" t="s">
        <v>1804</v>
      </c>
      <c r="C380" s="14" t="s">
        <v>1805</v>
      </c>
      <c r="D380" s="14" t="s">
        <v>1806</v>
      </c>
      <c r="E380" s="14" t="s">
        <v>370</v>
      </c>
      <c r="F380" s="15" t="s">
        <v>1807</v>
      </c>
      <c r="G380" s="14" t="s">
        <v>540</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35">
      <c r="A381" s="13">
        <v>44832.945208333331</v>
      </c>
      <c r="B381" s="14" t="s">
        <v>1808</v>
      </c>
      <c r="C381" s="14" t="s">
        <v>1809</v>
      </c>
      <c r="D381" s="14" t="s">
        <v>1810</v>
      </c>
      <c r="E381" s="14" t="s">
        <v>1811</v>
      </c>
      <c r="F381" s="15" t="s">
        <v>1812</v>
      </c>
      <c r="G381" s="14" t="s">
        <v>1813</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35">
      <c r="A382" s="13">
        <v>44849.973541666666</v>
      </c>
      <c r="B382" s="14" t="s">
        <v>1814</v>
      </c>
      <c r="C382" s="14" t="s">
        <v>1815</v>
      </c>
      <c r="D382" s="14" t="s">
        <v>1816</v>
      </c>
      <c r="E382" s="14" t="s">
        <v>156</v>
      </c>
      <c r="F382" s="15" t="s">
        <v>1844</v>
      </c>
      <c r="G382" s="14" t="s">
        <v>1817</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35">
      <c r="A383" s="13">
        <v>44851.545266203706</v>
      </c>
      <c r="B383" s="14" t="s">
        <v>1818</v>
      </c>
      <c r="C383" s="14" t="s">
        <v>1819</v>
      </c>
      <c r="D383" s="14" t="s">
        <v>1820</v>
      </c>
      <c r="E383" s="14" t="s">
        <v>133</v>
      </c>
      <c r="F383" s="15" t="s">
        <v>1845</v>
      </c>
      <c r="G383" s="14" t="s">
        <v>1821</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35">
      <c r="A384" s="13">
        <v>44852.156921296293</v>
      </c>
      <c r="B384" s="14" t="s">
        <v>1822</v>
      </c>
      <c r="C384" s="14" t="s">
        <v>1823</v>
      </c>
      <c r="D384" s="14" t="s">
        <v>1824</v>
      </c>
      <c r="E384" s="14" t="s">
        <v>156</v>
      </c>
      <c r="F384" s="15" t="s">
        <v>1834</v>
      </c>
      <c r="G384" s="14" t="s">
        <v>407</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35">
      <c r="A385" s="13">
        <v>44854.22246527778</v>
      </c>
      <c r="B385" s="14" t="s">
        <v>1825</v>
      </c>
      <c r="C385" s="14" t="s">
        <v>1826</v>
      </c>
      <c r="D385" s="14" t="s">
        <v>1827</v>
      </c>
      <c r="E385" s="14" t="s">
        <v>1828</v>
      </c>
      <c r="F385" s="15" t="s">
        <v>1835</v>
      </c>
      <c r="G385" s="14" t="s">
        <v>1829</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35">
      <c r="A386" s="13">
        <v>44854.409525462965</v>
      </c>
      <c r="B386" s="14" t="s">
        <v>1854</v>
      </c>
      <c r="C386" s="14" t="s">
        <v>1855</v>
      </c>
      <c r="D386" s="14" t="s">
        <v>1856</v>
      </c>
      <c r="E386" s="14" t="s">
        <v>1857</v>
      </c>
      <c r="F386" s="15" t="s">
        <v>1858</v>
      </c>
      <c r="G386" s="14" t="s">
        <v>759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35">
      <c r="A387" s="13">
        <v>44854.53833333333</v>
      </c>
      <c r="B387" s="14" t="s">
        <v>1830</v>
      </c>
      <c r="C387" s="14" t="s">
        <v>1831</v>
      </c>
      <c r="D387" s="14" t="s">
        <v>1832</v>
      </c>
      <c r="E387" s="14" t="s">
        <v>260</v>
      </c>
      <c r="F387" s="15" t="s">
        <v>1833</v>
      </c>
      <c r="G387" s="14" t="s">
        <v>478</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35">
      <c r="A388" s="13">
        <v>44855.574641203704</v>
      </c>
      <c r="B388" s="14" t="s">
        <v>1836</v>
      </c>
      <c r="C388" s="14" t="s">
        <v>1837</v>
      </c>
      <c r="D388" s="14" t="s">
        <v>1838</v>
      </c>
      <c r="E388" s="14" t="s">
        <v>908</v>
      </c>
      <c r="F388" s="15" t="s">
        <v>1839</v>
      </c>
      <c r="G388" s="14" t="s">
        <v>1813</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35">
      <c r="A389" s="13">
        <v>44855.894201388888</v>
      </c>
      <c r="B389" s="14" t="s">
        <v>1840</v>
      </c>
      <c r="C389" s="14" t="s">
        <v>1841</v>
      </c>
      <c r="D389" s="14" t="s">
        <v>1842</v>
      </c>
      <c r="E389" s="14" t="s">
        <v>260</v>
      </c>
      <c r="F389" s="15" t="s">
        <v>1843</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35">
      <c r="A390" s="13">
        <v>44924.014837962961</v>
      </c>
      <c r="B390" s="14" t="s">
        <v>1846</v>
      </c>
      <c r="C390" s="14" t="s">
        <v>1847</v>
      </c>
      <c r="D390" s="14" t="s">
        <v>1848</v>
      </c>
      <c r="E390" s="14" t="s">
        <v>67</v>
      </c>
      <c r="F390" s="15" t="s">
        <v>1849</v>
      </c>
      <c r="G390" s="14" t="s">
        <v>407</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35">
      <c r="A391" s="13">
        <v>44959.522488425922</v>
      </c>
      <c r="B391" s="14" t="s">
        <v>1850</v>
      </c>
      <c r="C391" s="14" t="s">
        <v>1851</v>
      </c>
      <c r="D391" s="14" t="s">
        <v>1851</v>
      </c>
      <c r="E391" s="14" t="s">
        <v>1852</v>
      </c>
      <c r="F391" s="15" t="s">
        <v>1853</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1859</v>
      </c>
    </row>
    <row r="392" spans="1:28" ht="12.75" customHeight="1" thickBot="1" x14ac:dyDescent="0.35">
      <c r="A392" s="13">
        <v>45051.741215277776</v>
      </c>
      <c r="B392" s="14" t="s">
        <v>1860</v>
      </c>
      <c r="C392" s="14" t="s">
        <v>1861</v>
      </c>
      <c r="D392" s="14" t="s">
        <v>1862</v>
      </c>
      <c r="E392" s="14" t="s">
        <v>326</v>
      </c>
      <c r="F392" s="15" t="s">
        <v>1864</v>
      </c>
      <c r="G392" s="14" t="s">
        <v>1863</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35">
      <c r="A393" s="13">
        <v>45056.734282407408</v>
      </c>
      <c r="B393" s="14" t="s">
        <v>1865</v>
      </c>
      <c r="C393" s="14" t="s">
        <v>1866</v>
      </c>
      <c r="D393" s="14" t="s">
        <v>1867</v>
      </c>
      <c r="E393" s="14" t="s">
        <v>260</v>
      </c>
      <c r="F393" s="15" t="s">
        <v>1868</v>
      </c>
      <c r="G393" s="14" t="s">
        <v>642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35">
      <c r="A394" s="13">
        <v>45056.745023148149</v>
      </c>
      <c r="B394" s="14" t="s">
        <v>1869</v>
      </c>
      <c r="C394" s="14" t="s">
        <v>963</v>
      </c>
      <c r="D394" s="14" t="s">
        <v>964</v>
      </c>
      <c r="E394" s="14" t="s">
        <v>95</v>
      </c>
      <c r="F394" s="15" t="s">
        <v>1358</v>
      </c>
      <c r="G394" s="14" t="s">
        <v>602</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35">
      <c r="A395" s="13">
        <v>45056.750937500001</v>
      </c>
      <c r="B395" s="14" t="s">
        <v>1870</v>
      </c>
      <c r="C395" s="14" t="s">
        <v>1871</v>
      </c>
      <c r="D395" s="14" t="s">
        <v>1872</v>
      </c>
      <c r="E395" s="14" t="s">
        <v>79</v>
      </c>
      <c r="F395" s="15" t="s">
        <v>1873</v>
      </c>
      <c r="G395" s="14" t="s">
        <v>407</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35">
      <c r="A396" s="13">
        <v>45056.752916666665</v>
      </c>
      <c r="B396" s="14" t="s">
        <v>1874</v>
      </c>
      <c r="C396" s="14" t="s">
        <v>492</v>
      </c>
      <c r="D396" s="14" t="s">
        <v>493</v>
      </c>
      <c r="E396" s="14" t="s">
        <v>494</v>
      </c>
      <c r="F396" s="15" t="s">
        <v>1219</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35">
      <c r="A397" s="13">
        <v>45056.760775462964</v>
      </c>
      <c r="B397" s="14" t="s">
        <v>1875</v>
      </c>
      <c r="C397" s="14" t="s">
        <v>1876</v>
      </c>
      <c r="D397" s="14" t="s">
        <v>1877</v>
      </c>
      <c r="E397" s="14" t="s">
        <v>272</v>
      </c>
      <c r="F397" s="15" t="s">
        <v>1878</v>
      </c>
      <c r="G397" s="14" t="s">
        <v>407</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35">
      <c r="A398" s="13">
        <v>45056.772719907407</v>
      </c>
      <c r="B398" s="14" t="s">
        <v>1879</v>
      </c>
      <c r="C398" s="14" t="s">
        <v>1880</v>
      </c>
      <c r="D398" s="14" t="s">
        <v>1881</v>
      </c>
      <c r="E398" s="14" t="s">
        <v>95</v>
      </c>
      <c r="F398" s="15" t="s">
        <v>1950</v>
      </c>
      <c r="G398" s="14" t="s">
        <v>473</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35">
      <c r="A399" s="13">
        <v>45056.78162037037</v>
      </c>
      <c r="B399" s="14" t="s">
        <v>1882</v>
      </c>
      <c r="C399" s="14" t="s">
        <v>1883</v>
      </c>
      <c r="D399" s="14" t="s">
        <v>1884</v>
      </c>
      <c r="E399" s="14" t="s">
        <v>512</v>
      </c>
      <c r="F399" s="15" t="s">
        <v>1885</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35">
      <c r="A400" s="13">
        <v>45056.788553240738</v>
      </c>
      <c r="B400" s="14" t="s">
        <v>1886</v>
      </c>
      <c r="C400" s="14" t="s">
        <v>1887</v>
      </c>
      <c r="D400" s="14" t="s">
        <v>1888</v>
      </c>
      <c r="E400" s="14" t="s">
        <v>260</v>
      </c>
      <c r="F400" s="15" t="s">
        <v>1951</v>
      </c>
      <c r="G400" s="14" t="s">
        <v>602</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35">
      <c r="A401" s="13">
        <v>45056.80195601852</v>
      </c>
      <c r="B401" s="14" t="s">
        <v>1889</v>
      </c>
      <c r="C401" s="14" t="s">
        <v>1890</v>
      </c>
      <c r="D401" s="14" t="s">
        <v>1891</v>
      </c>
      <c r="E401" s="14" t="s">
        <v>1892</v>
      </c>
      <c r="F401" s="15" t="s">
        <v>1952</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35">
      <c r="A402" s="13">
        <v>45056.819282407407</v>
      </c>
      <c r="B402" s="14" t="s">
        <v>1893</v>
      </c>
      <c r="C402" s="14" t="s">
        <v>1894</v>
      </c>
      <c r="D402" s="14" t="s">
        <v>418</v>
      </c>
      <c r="E402" s="14" t="s">
        <v>27</v>
      </c>
      <c r="F402" s="15" t="s">
        <v>1201</v>
      </c>
      <c r="G402" s="14" t="s">
        <v>495</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35">
      <c r="A403" s="13">
        <v>45056.820162037038</v>
      </c>
      <c r="B403" s="14" t="s">
        <v>1895</v>
      </c>
      <c r="C403" s="14" t="s">
        <v>1896</v>
      </c>
      <c r="D403" s="14" t="s">
        <v>1897</v>
      </c>
      <c r="E403" s="14" t="s">
        <v>1898</v>
      </c>
      <c r="F403" s="15" t="s">
        <v>1953</v>
      </c>
      <c r="G403" s="14" t="s">
        <v>1899</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35">
      <c r="A404" s="13">
        <v>45056.829895833333</v>
      </c>
      <c r="B404" s="14" t="s">
        <v>1900</v>
      </c>
      <c r="C404" s="14" t="s">
        <v>1901</v>
      </c>
      <c r="D404" s="14" t="s">
        <v>1902</v>
      </c>
      <c r="E404" s="14" t="s">
        <v>260</v>
      </c>
      <c r="F404" s="15" t="s">
        <v>1903</v>
      </c>
      <c r="G404" s="14" t="s">
        <v>1904</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35">
      <c r="A405" s="13">
        <v>45056.838553240741</v>
      </c>
      <c r="B405" s="14" t="s">
        <v>1905</v>
      </c>
      <c r="C405" s="14" t="s">
        <v>1906</v>
      </c>
      <c r="D405" s="14" t="s">
        <v>1907</v>
      </c>
      <c r="E405" s="14" t="s">
        <v>27</v>
      </c>
      <c r="F405" s="15" t="s">
        <v>1908</v>
      </c>
      <c r="G405" s="14" t="s">
        <v>1112</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35">
      <c r="A406" s="13">
        <v>45056.869733796295</v>
      </c>
      <c r="B406" s="14" t="s">
        <v>1909</v>
      </c>
      <c r="C406" s="14" t="s">
        <v>1910</v>
      </c>
      <c r="D406" s="14" t="s">
        <v>1911</v>
      </c>
      <c r="E406" s="14" t="s">
        <v>133</v>
      </c>
      <c r="F406" s="15" t="s">
        <v>1912</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35">
      <c r="A407" s="13">
        <v>45056.886608796296</v>
      </c>
      <c r="B407" s="14" t="s">
        <v>143</v>
      </c>
      <c r="C407" s="14" t="s">
        <v>1913</v>
      </c>
      <c r="D407" s="14" t="s">
        <v>1914</v>
      </c>
      <c r="E407" s="14" t="s">
        <v>285</v>
      </c>
      <c r="F407" s="15" t="s">
        <v>1139</v>
      </c>
      <c r="G407" s="14" t="s">
        <v>1915</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35">
      <c r="A408" s="13">
        <v>45056.897824074076</v>
      </c>
      <c r="B408" s="14" t="s">
        <v>1010</v>
      </c>
      <c r="C408" s="14" t="s">
        <v>1011</v>
      </c>
      <c r="D408" s="14" t="s">
        <v>1012</v>
      </c>
      <c r="E408" s="14" t="s">
        <v>38</v>
      </c>
      <c r="F408" s="15" t="s">
        <v>1372</v>
      </c>
      <c r="G408" s="14" t="s">
        <v>540</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35">
      <c r="A409" s="13">
        <v>45056.906400462962</v>
      </c>
      <c r="B409" s="14" t="s">
        <v>1475</v>
      </c>
      <c r="C409" s="14" t="s">
        <v>1476</v>
      </c>
      <c r="D409" s="14" t="s">
        <v>1916</v>
      </c>
      <c r="E409" s="14" t="s">
        <v>326</v>
      </c>
      <c r="F409" s="15" t="s">
        <v>1478</v>
      </c>
      <c r="G409" s="14" t="s">
        <v>294</v>
      </c>
      <c r="H409" s="16" t="s">
        <v>103</v>
      </c>
      <c r="I409" s="6" t="str">
        <f t="shared" ref="I409:I472" si="223">IF(IFERROR(SEARCH("SDG 1 ",$G409),0)=0,"","x")</f>
        <v/>
      </c>
      <c r="J409" s="6" t="str">
        <f t="shared" ref="J409:J472" si="224">IF(IFERROR(SEARCH("SDG 2 ",$G409),0)=0,"","x")</f>
        <v/>
      </c>
      <c r="K409" s="6" t="str">
        <f t="shared" ref="K409:K472" si="225">IF(IFERROR(SEARCH("SDG 3 ",$G409),0)=0,"","x")</f>
        <v/>
      </c>
      <c r="L409" s="6" t="str">
        <f t="shared" ref="L409:L472" si="226">IF(IFERROR(SEARCH("SDG 4 ",$G409),0)=0,"","x")</f>
        <v>x</v>
      </c>
      <c r="M409" s="6" t="str">
        <f t="shared" ref="M409:M472" si="227">IF(IFERROR(SEARCH("SDG 5 ",$G409),0)=0,"","x")</f>
        <v/>
      </c>
      <c r="N409" s="6" t="str">
        <f t="shared" ref="N409:N472" si="228">IF(IFERROR(SEARCH("SDG 6 ",$G409),0)=0,"","x")</f>
        <v/>
      </c>
      <c r="O409" s="6" t="str">
        <f t="shared" ref="O409:O472" si="229">IF(IFERROR(SEARCH("SDG 7 ",$G409),0)=0,"","x")</f>
        <v/>
      </c>
      <c r="P409" s="6" t="str">
        <f t="shared" ref="P409:P472" si="230">IF(IFERROR(SEARCH("SDG 8 ",$G409),0)=0,"","x")</f>
        <v/>
      </c>
      <c r="Q409" s="6" t="str">
        <f t="shared" ref="Q409:Q472" si="231">IF(IFERROR(SEARCH("SDG 9 ",$G409),0)=0,"","x")</f>
        <v>x</v>
      </c>
      <c r="R409" s="6" t="str">
        <f t="shared" ref="R409:R472" si="232">IF(IFERROR(SEARCH("SDG 10",$G409),0)=0,"","x")</f>
        <v/>
      </c>
      <c r="S409" s="6" t="str">
        <f t="shared" ref="S409:S472" si="233">IF(IFERROR(SEARCH("SDG 11",$G409),0)=0,"","x")</f>
        <v>x</v>
      </c>
      <c r="T409" s="6" t="str">
        <f t="shared" ref="T409:T472" si="234">IF(IFERROR(SEARCH("SDG 12",$G409),0)=0,"","x")</f>
        <v>x</v>
      </c>
      <c r="U409" s="6" t="str">
        <f t="shared" ref="U409:U472" si="235">IF(IFERROR(SEARCH("SDG 13",$G409),0)=0,"","x")</f>
        <v/>
      </c>
      <c r="V409" s="6" t="str">
        <f t="shared" ref="V409:V472" si="236">IF(IFERROR(SEARCH("SDG 14",$G409),0)=0,"","x")</f>
        <v/>
      </c>
      <c r="W409" s="6" t="str">
        <f t="shared" ref="W409:W472"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35">
      <c r="A410" s="13">
        <v>45056.984398148146</v>
      </c>
      <c r="B410" s="14" t="s">
        <v>1027</v>
      </c>
      <c r="C410" s="14" t="s">
        <v>1917</v>
      </c>
      <c r="D410" s="14" t="s">
        <v>1918</v>
      </c>
      <c r="E410" s="14" t="s">
        <v>494</v>
      </c>
      <c r="F410" s="15" t="s">
        <v>1919</v>
      </c>
      <c r="G410" s="14" t="s">
        <v>1920</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35">
      <c r="A411" s="13">
        <v>45057.207604166666</v>
      </c>
      <c r="B411" s="14" t="s">
        <v>1921</v>
      </c>
      <c r="C411" s="14" t="s">
        <v>1922</v>
      </c>
      <c r="D411" s="14" t="s">
        <v>1923</v>
      </c>
      <c r="E411" s="14" t="s">
        <v>156</v>
      </c>
      <c r="F411" s="15" t="s">
        <v>1954</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35">
      <c r="A412" s="13">
        <v>45057.261712962965</v>
      </c>
      <c r="B412" s="14" t="s">
        <v>1804</v>
      </c>
      <c r="C412" s="14" t="s">
        <v>1924</v>
      </c>
      <c r="D412" s="14" t="s">
        <v>1925</v>
      </c>
      <c r="E412" s="14" t="s">
        <v>370</v>
      </c>
      <c r="F412" s="15" t="s">
        <v>1807</v>
      </c>
      <c r="G412" s="14" t="s">
        <v>540</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35">
      <c r="A413" s="13">
        <v>45057.313923611109</v>
      </c>
      <c r="B413" s="14" t="s">
        <v>1926</v>
      </c>
      <c r="C413" s="14" t="s">
        <v>1927</v>
      </c>
      <c r="D413" s="14" t="s">
        <v>1928</v>
      </c>
      <c r="E413" s="14" t="s">
        <v>68</v>
      </c>
      <c r="F413" s="15" t="s">
        <v>1233</v>
      </c>
      <c r="G413" s="14" t="s">
        <v>1929</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35">
      <c r="A414" s="13">
        <v>45057.404340277775</v>
      </c>
      <c r="B414" s="14" t="s">
        <v>1930</v>
      </c>
      <c r="C414" s="14" t="s">
        <v>1931</v>
      </c>
      <c r="D414" s="14" t="s">
        <v>1932</v>
      </c>
      <c r="E414" s="14" t="s">
        <v>141</v>
      </c>
      <c r="F414" s="15" t="s">
        <v>1933</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35">
      <c r="A415" s="13">
        <v>45057.4137962963</v>
      </c>
      <c r="B415" s="14" t="s">
        <v>261</v>
      </c>
      <c r="C415" s="14" t="s">
        <v>262</v>
      </c>
      <c r="D415" s="14" t="s">
        <v>1934</v>
      </c>
      <c r="E415" s="14" t="s">
        <v>267</v>
      </c>
      <c r="F415" s="15" t="s">
        <v>1345</v>
      </c>
      <c r="G415" s="14" t="s">
        <v>1935</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35">
      <c r="A416" s="13">
        <v>45057.422511574077</v>
      </c>
      <c r="B416" s="14" t="s">
        <v>1435</v>
      </c>
      <c r="C416" s="14" t="s">
        <v>1436</v>
      </c>
      <c r="D416" s="14" t="s">
        <v>1437</v>
      </c>
      <c r="E416" s="14" t="s">
        <v>67</v>
      </c>
      <c r="F416" s="15" t="s">
        <v>1443</v>
      </c>
      <c r="G416" s="14" t="s">
        <v>1438</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35">
      <c r="A417" s="13">
        <v>45057.444201388891</v>
      </c>
      <c r="B417" s="14" t="s">
        <v>1936</v>
      </c>
      <c r="C417" s="14" t="s">
        <v>1937</v>
      </c>
      <c r="D417" s="14" t="s">
        <v>1938</v>
      </c>
      <c r="E417" s="14" t="s">
        <v>133</v>
      </c>
      <c r="F417" s="15" t="s">
        <v>1939</v>
      </c>
      <c r="G417" s="14" t="s">
        <v>1929</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80" si="238">IF(IFERROR(SEARCH("SDG 16",$G417),0)=0,"","x")</f>
        <v/>
      </c>
      <c r="Y417" s="6" t="str">
        <f t="shared" ref="Y417:Y480" si="239">IF(IFERROR(SEARCH("SDG 17",$G417),0)=0,"","x")</f>
        <v/>
      </c>
      <c r="Z417" s="7" t="str">
        <f t="shared" si="220"/>
        <v>SDG-04-05-07-09</v>
      </c>
      <c r="AA417" s="5" t="str">
        <f t="shared" si="221"/>
        <v>green</v>
      </c>
      <c r="AB417" t="str">
        <f t="shared" si="222"/>
        <v>fablabcuneo</v>
      </c>
    </row>
    <row r="418" spans="1:28" ht="12.75" customHeight="1" thickBot="1" x14ac:dyDescent="0.35">
      <c r="A418" s="13">
        <v>45057.447118055556</v>
      </c>
      <c r="B418" s="14" t="s">
        <v>303</v>
      </c>
      <c r="C418" s="14" t="s">
        <v>304</v>
      </c>
      <c r="D418" s="14" t="s">
        <v>305</v>
      </c>
      <c r="E418" s="14" t="s">
        <v>1940</v>
      </c>
      <c r="F418" s="15" t="s">
        <v>1174</v>
      </c>
      <c r="G418" s="14" t="s">
        <v>407</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35">
      <c r="A419" s="13">
        <v>45057.476944444446</v>
      </c>
      <c r="B419" s="14" t="s">
        <v>1941</v>
      </c>
      <c r="C419" s="14" t="s">
        <v>1942</v>
      </c>
      <c r="D419" s="14" t="s">
        <v>1943</v>
      </c>
      <c r="E419" s="14" t="s">
        <v>38</v>
      </c>
      <c r="F419" s="15" t="s">
        <v>1118</v>
      </c>
      <c r="G419" s="14" t="s">
        <v>1944</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35">
      <c r="A420" s="13">
        <v>45057.505682870367</v>
      </c>
      <c r="B420" s="14" t="s">
        <v>1945</v>
      </c>
      <c r="C420" s="14" t="s">
        <v>1946</v>
      </c>
      <c r="D420" s="14" t="s">
        <v>1947</v>
      </c>
      <c r="E420" s="14" t="s">
        <v>1948</v>
      </c>
      <c r="F420" s="15" t="s">
        <v>1949</v>
      </c>
      <c r="G420" s="14" t="s">
        <v>503</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35">
      <c r="A421" s="13">
        <v>45057.58388888889</v>
      </c>
      <c r="B421" s="14" t="s">
        <v>889</v>
      </c>
      <c r="C421" s="14" t="s">
        <v>890</v>
      </c>
      <c r="D421" s="14" t="s">
        <v>891</v>
      </c>
      <c r="E421" s="14" t="s">
        <v>244</v>
      </c>
      <c r="F421" s="15" t="s">
        <v>1336</v>
      </c>
      <c r="G421" s="14" t="s">
        <v>1955</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35">
      <c r="A422" s="13">
        <v>45057.702465277776</v>
      </c>
      <c r="B422" s="14" t="s">
        <v>1956</v>
      </c>
      <c r="C422" s="14" t="s">
        <v>1957</v>
      </c>
      <c r="D422" s="14" t="s">
        <v>1958</v>
      </c>
      <c r="E422" s="14" t="s">
        <v>467</v>
      </c>
      <c r="F422" s="15" t="s">
        <v>1971</v>
      </c>
      <c r="G422" s="14" t="s">
        <v>1959</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35">
      <c r="A423" s="13">
        <v>45057.726041666669</v>
      </c>
      <c r="B423" s="14" t="s">
        <v>1960</v>
      </c>
      <c r="C423" s="14" t="s">
        <v>775</v>
      </c>
      <c r="D423" s="14" t="s">
        <v>776</v>
      </c>
      <c r="E423" s="14" t="s">
        <v>336</v>
      </c>
      <c r="F423" s="15" t="s">
        <v>1294</v>
      </c>
      <c r="G423" s="14" t="s">
        <v>507</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35">
      <c r="A424" s="13">
        <v>45057.944652777776</v>
      </c>
      <c r="B424" s="14" t="s">
        <v>1961</v>
      </c>
      <c r="C424" s="14" t="s">
        <v>1962</v>
      </c>
      <c r="D424" s="14" t="s">
        <v>1963</v>
      </c>
      <c r="E424" s="14" t="s">
        <v>1964</v>
      </c>
      <c r="F424" s="15" t="s">
        <v>1972</v>
      </c>
      <c r="G424" s="14" t="s">
        <v>1965</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35">
      <c r="A425" s="13">
        <v>45058.345613425925</v>
      </c>
      <c r="B425" s="14" t="s">
        <v>1966</v>
      </c>
      <c r="C425" s="14" t="s">
        <v>1967</v>
      </c>
      <c r="D425" s="14" t="s">
        <v>1968</v>
      </c>
      <c r="E425" s="14" t="s">
        <v>1969</v>
      </c>
      <c r="F425" s="15" t="s">
        <v>1970</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thickBot="1" x14ac:dyDescent="0.35">
      <c r="A426" s="13">
        <v>45059.840787037036</v>
      </c>
      <c r="B426" s="14" t="s">
        <v>579</v>
      </c>
      <c r="C426" s="14" t="s">
        <v>580</v>
      </c>
      <c r="D426" s="14" t="s">
        <v>581</v>
      </c>
      <c r="E426" s="14" t="s">
        <v>326</v>
      </c>
      <c r="F426" s="26" t="s">
        <v>1239</v>
      </c>
      <c r="G426" s="14" t="s">
        <v>245</v>
      </c>
      <c r="H426" s="16" t="s">
        <v>103</v>
      </c>
      <c r="I426" s="6" t="str">
        <f t="shared" si="223"/>
        <v/>
      </c>
      <c r="J426" s="6" t="str">
        <f t="shared" si="224"/>
        <v/>
      </c>
      <c r="K426" s="6" t="str">
        <f t="shared" si="225"/>
        <v/>
      </c>
      <c r="L426" s="6" t="str">
        <f t="shared" si="226"/>
        <v>x</v>
      </c>
      <c r="M426" s="6" t="str">
        <f t="shared" si="227"/>
        <v/>
      </c>
      <c r="N426" s="6" t="str">
        <f t="shared" si="228"/>
        <v/>
      </c>
      <c r="O426" s="6" t="str">
        <f t="shared" si="229"/>
        <v/>
      </c>
      <c r="P426" s="6" t="str">
        <f t="shared" si="230"/>
        <v/>
      </c>
      <c r="Q426" s="6" t="str">
        <f t="shared" si="231"/>
        <v>x</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SDG-04-09</v>
      </c>
      <c r="AA426" s="5" t="str">
        <f t="shared" si="221"/>
        <v>green</v>
      </c>
      <c r="AB426" t="str">
        <f t="shared" si="222"/>
        <v>poalab</v>
      </c>
    </row>
    <row r="427" spans="1:28" ht="12.75" customHeight="1" thickBot="1" x14ac:dyDescent="0.35">
      <c r="A427" s="13">
        <v>45059.889537037037</v>
      </c>
      <c r="B427" s="14" t="s">
        <v>1973</v>
      </c>
      <c r="C427" s="14" t="s">
        <v>1974</v>
      </c>
      <c r="D427" s="14" t="s">
        <v>1975</v>
      </c>
      <c r="E427" s="14" t="s">
        <v>326</v>
      </c>
      <c r="F427" s="15" t="s">
        <v>1976</v>
      </c>
      <c r="G427" s="14" t="s">
        <v>245</v>
      </c>
      <c r="H427" s="16" t="s">
        <v>103</v>
      </c>
      <c r="I427" s="6" t="str">
        <f t="shared" si="223"/>
        <v/>
      </c>
      <c r="J427" s="6" t="str">
        <f t="shared" si="224"/>
        <v/>
      </c>
      <c r="K427" s="6" t="str">
        <f t="shared" si="225"/>
        <v/>
      </c>
      <c r="L427" s="6" t="str">
        <f t="shared" si="226"/>
        <v>x</v>
      </c>
      <c r="M427" s="6" t="str">
        <f t="shared" si="227"/>
        <v/>
      </c>
      <c r="N427" s="6" t="str">
        <f t="shared" si="228"/>
        <v/>
      </c>
      <c r="O427" s="6" t="str">
        <f t="shared" si="229"/>
        <v/>
      </c>
      <c r="P427" s="6" t="str">
        <f t="shared" si="230"/>
        <v/>
      </c>
      <c r="Q427" s="6" t="str">
        <f t="shared" si="231"/>
        <v>x</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SDG-04-09</v>
      </c>
      <c r="AA427" s="5" t="str">
        <f t="shared" si="221"/>
        <v>green</v>
      </c>
      <c r="AB427" t="str">
        <f t="shared" si="222"/>
        <v>smartmall</v>
      </c>
    </row>
    <row r="428" spans="1:28" ht="12.75" customHeight="1" thickBot="1" x14ac:dyDescent="0.35">
      <c r="A428" s="13">
        <v>45060.439050925925</v>
      </c>
      <c r="B428" s="14" t="s">
        <v>1977</v>
      </c>
      <c r="C428" s="14" t="s">
        <v>1978</v>
      </c>
      <c r="D428" s="14" t="s">
        <v>1979</v>
      </c>
      <c r="E428" s="14" t="s">
        <v>95</v>
      </c>
      <c r="F428" s="15" t="s">
        <v>1995</v>
      </c>
      <c r="G428" s="14" t="s">
        <v>1980</v>
      </c>
      <c r="H428" s="16" t="s">
        <v>103</v>
      </c>
      <c r="I428" s="6" t="str">
        <f t="shared" si="223"/>
        <v/>
      </c>
      <c r="J428" s="6" t="str">
        <f t="shared" si="224"/>
        <v/>
      </c>
      <c r="K428" s="6" t="str">
        <f t="shared" si="225"/>
        <v/>
      </c>
      <c r="L428" s="6" t="str">
        <f t="shared" si="226"/>
        <v>x</v>
      </c>
      <c r="M428" s="6" t="str">
        <f t="shared" si="227"/>
        <v/>
      </c>
      <c r="N428" s="6" t="str">
        <f t="shared" si="228"/>
        <v/>
      </c>
      <c r="O428" s="6" t="str">
        <f t="shared" si="229"/>
        <v>x</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x</v>
      </c>
      <c r="X428" s="6" t="str">
        <f t="shared" si="238"/>
        <v/>
      </c>
      <c r="Y428" s="6" t="str">
        <f t="shared" si="239"/>
        <v>x</v>
      </c>
      <c r="Z428" s="7" t="str">
        <f t="shared" si="220"/>
        <v>SDG-04-07-15-17</v>
      </c>
      <c r="AA428" s="5" t="str">
        <f t="shared" si="221"/>
        <v>green</v>
      </c>
      <c r="AB428" t="str">
        <f t="shared" si="222"/>
        <v>fablabunderesaetzisloo</v>
      </c>
    </row>
    <row r="429" spans="1:28" ht="12.75" customHeight="1" thickBot="1" x14ac:dyDescent="0.35">
      <c r="A429" s="13">
        <v>45060.650833333333</v>
      </c>
      <c r="B429" s="14" t="s">
        <v>732</v>
      </c>
      <c r="C429" s="14" t="s">
        <v>733</v>
      </c>
      <c r="D429" s="14" t="s">
        <v>1981</v>
      </c>
      <c r="E429" s="14" t="s">
        <v>735</v>
      </c>
      <c r="F429" s="15" t="s">
        <v>1282</v>
      </c>
      <c r="G429" s="14" t="s">
        <v>382</v>
      </c>
      <c r="H429" s="16" t="s">
        <v>103</v>
      </c>
      <c r="I429" s="6" t="str">
        <f t="shared" si="223"/>
        <v/>
      </c>
      <c r="J429" s="6" t="str">
        <f t="shared" si="224"/>
        <v/>
      </c>
      <c r="K429" s="6" t="str">
        <f t="shared" si="225"/>
        <v>x</v>
      </c>
      <c r="L429" s="6" t="str">
        <f t="shared" si="226"/>
        <v>x</v>
      </c>
      <c r="M429" s="6" t="str">
        <f t="shared" si="227"/>
        <v/>
      </c>
      <c r="N429" s="6" t="str">
        <f t="shared" si="228"/>
        <v/>
      </c>
      <c r="O429" s="6" t="str">
        <f t="shared" si="229"/>
        <v>x</v>
      </c>
      <c r="P429" s="6" t="str">
        <f t="shared" si="230"/>
        <v/>
      </c>
      <c r="Q429" s="6" t="str">
        <f t="shared" si="231"/>
        <v>x</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SDG-03-04-07-09</v>
      </c>
      <c r="AA429" s="5" t="str">
        <f t="shared" si="221"/>
        <v>green</v>
      </c>
      <c r="AB429" t="str">
        <f t="shared" si="222"/>
        <v>neospace</v>
      </c>
    </row>
    <row r="430" spans="1:28" ht="12.75" customHeight="1" thickBot="1" x14ac:dyDescent="0.35">
      <c r="A430" s="13">
        <v>45061.405648148146</v>
      </c>
      <c r="B430" s="14" t="s">
        <v>1982</v>
      </c>
      <c r="C430" s="14" t="s">
        <v>1983</v>
      </c>
      <c r="D430" s="14" t="s">
        <v>671</v>
      </c>
      <c r="E430" s="14" t="s">
        <v>38</v>
      </c>
      <c r="F430" s="15" t="s">
        <v>1264</v>
      </c>
      <c r="G430" s="14" t="s">
        <v>629</v>
      </c>
      <c r="H430" s="16" t="s">
        <v>103</v>
      </c>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x</v>
      </c>
      <c r="R430" s="6" t="str">
        <f t="shared" si="232"/>
        <v>x</v>
      </c>
      <c r="S430" s="6" t="str">
        <f t="shared" si="233"/>
        <v>x</v>
      </c>
      <c r="T430" s="6" t="str">
        <f t="shared" si="234"/>
        <v>x</v>
      </c>
      <c r="U430" s="6" t="str">
        <f t="shared" si="235"/>
        <v/>
      </c>
      <c r="V430" s="6" t="str">
        <f t="shared" si="236"/>
        <v/>
      </c>
      <c r="W430" s="6" t="str">
        <f t="shared" si="237"/>
        <v/>
      </c>
      <c r="X430" s="6" t="str">
        <f t="shared" si="238"/>
        <v/>
      </c>
      <c r="Y430" s="6" t="str">
        <f t="shared" si="239"/>
        <v/>
      </c>
      <c r="Z430" s="7" t="str">
        <f t="shared" si="220"/>
        <v>SDG-09-10-11-12</v>
      </c>
      <c r="AA430" s="5" t="str">
        <f t="shared" si="221"/>
        <v>green</v>
      </c>
      <c r="AB430" t="str">
        <f t="shared" si="222"/>
        <v>fablabdescartes</v>
      </c>
    </row>
    <row r="431" spans="1:28" ht="12.75" customHeight="1" thickBot="1" x14ac:dyDescent="0.35">
      <c r="A431" s="13">
        <v>45061.57671296296</v>
      </c>
      <c r="B431" s="14" t="s">
        <v>1984</v>
      </c>
      <c r="C431" s="14" t="s">
        <v>1985</v>
      </c>
      <c r="D431" s="14" t="s">
        <v>1986</v>
      </c>
      <c r="E431" s="14" t="s">
        <v>1987</v>
      </c>
      <c r="F431" s="15" t="s">
        <v>1360</v>
      </c>
      <c r="G431" s="14" t="s">
        <v>1988</v>
      </c>
      <c r="H431" s="16" t="s">
        <v>103</v>
      </c>
      <c r="I431" s="6" t="str">
        <f t="shared" si="223"/>
        <v/>
      </c>
      <c r="J431" s="6" t="str">
        <f t="shared" si="224"/>
        <v/>
      </c>
      <c r="K431" s="6" t="str">
        <f t="shared" si="225"/>
        <v>x</v>
      </c>
      <c r="L431" s="6" t="str">
        <f t="shared" si="226"/>
        <v/>
      </c>
      <c r="M431" s="6" t="str">
        <f t="shared" si="227"/>
        <v/>
      </c>
      <c r="N431" s="6" t="str">
        <f t="shared" si="228"/>
        <v>x</v>
      </c>
      <c r="O431" s="6" t="str">
        <f t="shared" si="229"/>
        <v/>
      </c>
      <c r="P431" s="6" t="str">
        <f t="shared" si="230"/>
        <v/>
      </c>
      <c r="Q431" s="6" t="str">
        <f t="shared" si="231"/>
        <v>x</v>
      </c>
      <c r="R431" s="6" t="str">
        <f t="shared" si="232"/>
        <v/>
      </c>
      <c r="S431" s="6" t="str">
        <f t="shared" si="233"/>
        <v>x</v>
      </c>
      <c r="T431" s="6" t="str">
        <f t="shared" si="234"/>
        <v/>
      </c>
      <c r="U431" s="6" t="str">
        <f t="shared" si="235"/>
        <v/>
      </c>
      <c r="V431" s="6" t="str">
        <f t="shared" si="236"/>
        <v/>
      </c>
      <c r="W431" s="6" t="str">
        <f t="shared" si="237"/>
        <v/>
      </c>
      <c r="X431" s="6" t="str">
        <f t="shared" si="238"/>
        <v/>
      </c>
      <c r="Y431" s="6" t="str">
        <f t="shared" si="239"/>
        <v/>
      </c>
      <c r="Z431" s="7" t="str">
        <f t="shared" si="220"/>
        <v>SDG-03-06-09-11</v>
      </c>
      <c r="AA431" s="5" t="str">
        <f t="shared" si="221"/>
        <v>green</v>
      </c>
      <c r="AB431" t="str">
        <f t="shared" si="222"/>
        <v>wourilab</v>
      </c>
    </row>
    <row r="432" spans="1:28" ht="12.75" customHeight="1" thickBot="1" x14ac:dyDescent="0.35">
      <c r="A432" s="13">
        <v>45061.595625000002</v>
      </c>
      <c r="B432" s="14" t="s">
        <v>1989</v>
      </c>
      <c r="C432" s="14" t="s">
        <v>975</v>
      </c>
      <c r="D432" s="14" t="s">
        <v>1990</v>
      </c>
      <c r="E432" s="14" t="s">
        <v>1504</v>
      </c>
      <c r="F432" s="15" t="s">
        <v>1361</v>
      </c>
      <c r="G432" s="14" t="s">
        <v>294</v>
      </c>
      <c r="H432" s="16" t="s">
        <v>103</v>
      </c>
      <c r="I432" s="6" t="str">
        <f t="shared" si="223"/>
        <v/>
      </c>
      <c r="J432" s="6" t="str">
        <f t="shared" si="224"/>
        <v/>
      </c>
      <c r="K432" s="6" t="str">
        <f t="shared" si="225"/>
        <v/>
      </c>
      <c r="L432" s="6" t="str">
        <f t="shared" si="226"/>
        <v>x</v>
      </c>
      <c r="M432" s="6" t="str">
        <f t="shared" si="227"/>
        <v/>
      </c>
      <c r="N432" s="6" t="str">
        <f t="shared" si="228"/>
        <v/>
      </c>
      <c r="O432" s="6" t="str">
        <f t="shared" si="229"/>
        <v/>
      </c>
      <c r="P432" s="6" t="str">
        <f t="shared" si="230"/>
        <v/>
      </c>
      <c r="Q432" s="6" t="str">
        <f t="shared" si="231"/>
        <v>x</v>
      </c>
      <c r="R432" s="6" t="str">
        <f t="shared" si="232"/>
        <v/>
      </c>
      <c r="S432" s="6" t="str">
        <f t="shared" si="233"/>
        <v>x</v>
      </c>
      <c r="T432" s="6" t="str">
        <f t="shared" si="234"/>
        <v>x</v>
      </c>
      <c r="U432" s="6" t="str">
        <f t="shared" si="235"/>
        <v/>
      </c>
      <c r="V432" s="6" t="str">
        <f t="shared" si="236"/>
        <v/>
      </c>
      <c r="W432" s="6" t="str">
        <f t="shared" si="237"/>
        <v/>
      </c>
      <c r="X432" s="6" t="str">
        <f t="shared" si="238"/>
        <v/>
      </c>
      <c r="Y432" s="6" t="str">
        <f t="shared" si="239"/>
        <v/>
      </c>
      <c r="Z432" s="7" t="str">
        <f t="shared" si="220"/>
        <v>SDG-04-09-11-12</v>
      </c>
      <c r="AA432" s="5" t="str">
        <f t="shared" si="221"/>
        <v>green</v>
      </c>
      <c r="AB432" t="str">
        <f t="shared" si="222"/>
        <v>ictpscifablab</v>
      </c>
    </row>
    <row r="433" spans="1:28" ht="12.75" customHeight="1" thickBot="1" x14ac:dyDescent="0.35">
      <c r="A433" s="13">
        <v>45061.626493055555</v>
      </c>
      <c r="B433" s="14" t="s">
        <v>1024</v>
      </c>
      <c r="C433" s="14" t="s">
        <v>1025</v>
      </c>
      <c r="D433" s="14" t="s">
        <v>1026</v>
      </c>
      <c r="E433" s="14" t="s">
        <v>502</v>
      </c>
      <c r="F433" s="15" t="s">
        <v>1376</v>
      </c>
      <c r="G433" s="14" t="s">
        <v>175</v>
      </c>
      <c r="H433" s="16" t="s">
        <v>103</v>
      </c>
      <c r="I433" s="6" t="str">
        <f t="shared" si="223"/>
        <v/>
      </c>
      <c r="J433" s="6" t="str">
        <f t="shared" si="224"/>
        <v/>
      </c>
      <c r="K433" s="6" t="str">
        <f t="shared" si="225"/>
        <v/>
      </c>
      <c r="L433" s="6" t="str">
        <f t="shared" si="226"/>
        <v>x</v>
      </c>
      <c r="M433" s="6" t="str">
        <f t="shared" si="227"/>
        <v/>
      </c>
      <c r="N433" s="6" t="str">
        <f t="shared" si="228"/>
        <v/>
      </c>
      <c r="O433" s="6" t="str">
        <f t="shared" si="229"/>
        <v/>
      </c>
      <c r="P433" s="6" t="str">
        <f t="shared" si="230"/>
        <v>x</v>
      </c>
      <c r="Q433" s="6" t="str">
        <f t="shared" si="231"/>
        <v>x</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SDG-04-08-09</v>
      </c>
      <c r="AA433" s="5" t="str">
        <f t="shared" si="221"/>
        <v>green</v>
      </c>
      <c r="AB433" t="str">
        <f t="shared" si="222"/>
        <v>movicommsu</v>
      </c>
    </row>
    <row r="434" spans="1:28" ht="12.75" customHeight="1" thickBot="1" x14ac:dyDescent="0.35">
      <c r="A434" s="13">
        <v>45061.778414351851</v>
      </c>
      <c r="B434" s="14" t="s">
        <v>1991</v>
      </c>
      <c r="C434" s="14" t="s">
        <v>1992</v>
      </c>
      <c r="D434" s="14" t="s">
        <v>1993</v>
      </c>
      <c r="E434" s="14" t="s">
        <v>667</v>
      </c>
      <c r="F434" s="15" t="s">
        <v>1994</v>
      </c>
      <c r="G434" s="14" t="s">
        <v>286</v>
      </c>
      <c r="H434" s="16" t="s">
        <v>103</v>
      </c>
      <c r="I434" s="6" t="str">
        <f t="shared" si="223"/>
        <v/>
      </c>
      <c r="J434" s="6" t="str">
        <f t="shared" si="224"/>
        <v/>
      </c>
      <c r="K434" s="6" t="str">
        <f t="shared" si="225"/>
        <v/>
      </c>
      <c r="L434" s="6" t="str">
        <f t="shared" si="226"/>
        <v>x</v>
      </c>
      <c r="M434" s="6" t="str">
        <f t="shared" si="227"/>
        <v>x</v>
      </c>
      <c r="N434" s="6" t="str">
        <f t="shared" si="228"/>
        <v/>
      </c>
      <c r="O434" s="6" t="str">
        <f t="shared" si="229"/>
        <v/>
      </c>
      <c r="P434" s="6" t="str">
        <f t="shared" si="230"/>
        <v/>
      </c>
      <c r="Q434" s="6" t="str">
        <f t="shared" si="231"/>
        <v>x</v>
      </c>
      <c r="R434" s="6" t="str">
        <f t="shared" si="232"/>
        <v/>
      </c>
      <c r="S434" s="6" t="str">
        <f t="shared" si="233"/>
        <v/>
      </c>
      <c r="T434" s="6" t="str">
        <f t="shared" si="234"/>
        <v>x</v>
      </c>
      <c r="U434" s="6" t="str">
        <f t="shared" si="235"/>
        <v/>
      </c>
      <c r="V434" s="6" t="str">
        <f t="shared" si="236"/>
        <v/>
      </c>
      <c r="W434" s="6" t="str">
        <f t="shared" si="237"/>
        <v/>
      </c>
      <c r="X434" s="6" t="str">
        <f t="shared" si="238"/>
        <v/>
      </c>
      <c r="Y434" s="6" t="str">
        <f t="shared" si="239"/>
        <v/>
      </c>
      <c r="Z434" s="7" t="str">
        <f t="shared" si="220"/>
        <v>SDG-04-05-09-12</v>
      </c>
      <c r="AA434" s="5" t="str">
        <f t="shared" si="221"/>
        <v>green</v>
      </c>
      <c r="AB434" t="str">
        <f t="shared" si="222"/>
        <v>fablabhornafjordur.</v>
      </c>
    </row>
    <row r="435" spans="1:28" ht="12.75" customHeight="1" thickBot="1" x14ac:dyDescent="0.35">
      <c r="A435" s="13">
        <v>45062.477476851855</v>
      </c>
      <c r="B435" s="14" t="s">
        <v>1996</v>
      </c>
      <c r="C435" s="14" t="s">
        <v>1997</v>
      </c>
      <c r="D435" s="14" t="s">
        <v>1998</v>
      </c>
      <c r="E435" s="14" t="s">
        <v>1999</v>
      </c>
      <c r="F435" s="15" t="s">
        <v>2017</v>
      </c>
      <c r="G435" s="14" t="s">
        <v>2000</v>
      </c>
      <c r="H435" s="16" t="s">
        <v>103</v>
      </c>
      <c r="I435" s="6" t="str">
        <f t="shared" si="223"/>
        <v/>
      </c>
      <c r="J435" s="6" t="str">
        <f t="shared" si="224"/>
        <v/>
      </c>
      <c r="K435" s="6" t="str">
        <f t="shared" si="225"/>
        <v/>
      </c>
      <c r="L435" s="6" t="str">
        <f t="shared" si="226"/>
        <v/>
      </c>
      <c r="M435" s="6" t="str">
        <f t="shared" si="227"/>
        <v/>
      </c>
      <c r="N435" s="6" t="str">
        <f t="shared" si="228"/>
        <v/>
      </c>
      <c r="O435" s="6" t="str">
        <f t="shared" si="229"/>
        <v>x</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x</v>
      </c>
      <c r="X435" s="6" t="str">
        <f t="shared" si="238"/>
        <v/>
      </c>
      <c r="Y435" s="6" t="str">
        <f t="shared" si="239"/>
        <v>x</v>
      </c>
      <c r="Z435" s="7" t="str">
        <f t="shared" si="220"/>
        <v>SDG-07-15-17</v>
      </c>
      <c r="AA435" s="5" t="str">
        <f t="shared" si="221"/>
        <v>green</v>
      </c>
      <c r="AB435" t="str">
        <f t="shared" si="222"/>
        <v>Dakahliadakahliafablab</v>
      </c>
    </row>
    <row r="436" spans="1:28" ht="12.75" customHeight="1" thickBot="1" x14ac:dyDescent="0.35">
      <c r="A436" s="13">
        <v>45062.761099537034</v>
      </c>
      <c r="B436" s="14" t="s">
        <v>2001</v>
      </c>
      <c r="C436" s="14" t="s">
        <v>542</v>
      </c>
      <c r="D436" s="14" t="s">
        <v>543</v>
      </c>
      <c r="E436" s="14" t="s">
        <v>544</v>
      </c>
      <c r="F436" s="15" t="s">
        <v>1311</v>
      </c>
      <c r="G436" s="14" t="s">
        <v>116</v>
      </c>
      <c r="H436" s="16" t="s">
        <v>103</v>
      </c>
      <c r="I436" s="6" t="str">
        <f t="shared" si="223"/>
        <v/>
      </c>
      <c r="J436" s="6" t="str">
        <f t="shared" si="224"/>
        <v/>
      </c>
      <c r="K436" s="6" t="str">
        <f t="shared" si="225"/>
        <v/>
      </c>
      <c r="L436" s="6" t="str">
        <f t="shared" si="226"/>
        <v>x</v>
      </c>
      <c r="M436" s="6" t="str">
        <f t="shared" si="227"/>
        <v>x</v>
      </c>
      <c r="N436" s="6" t="str">
        <f t="shared" si="228"/>
        <v/>
      </c>
      <c r="O436" s="6" t="str">
        <f t="shared" si="229"/>
        <v/>
      </c>
      <c r="P436" s="6" t="str">
        <f t="shared" si="230"/>
        <v>x</v>
      </c>
      <c r="Q436" s="6" t="str">
        <f t="shared" si="231"/>
        <v>x</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SDG-04-05-08-09</v>
      </c>
      <c r="AA436" s="5" t="str">
        <f t="shared" si="221"/>
        <v>green</v>
      </c>
      <c r="AB436" t="str">
        <f t="shared" si="222"/>
        <v>fablabcaracas</v>
      </c>
    </row>
    <row r="437" spans="1:28" ht="12.75" customHeight="1" thickBot="1" x14ac:dyDescent="0.35">
      <c r="A437" s="13">
        <v>45062.915266203701</v>
      </c>
      <c r="B437" s="14" t="s">
        <v>2002</v>
      </c>
      <c r="C437" s="14" t="s">
        <v>2003</v>
      </c>
      <c r="D437" s="14" t="s">
        <v>2004</v>
      </c>
      <c r="E437" s="14" t="s">
        <v>260</v>
      </c>
      <c r="F437" s="15" t="s">
        <v>1369</v>
      </c>
      <c r="G437" s="14" t="s">
        <v>252</v>
      </c>
      <c r="H437" s="16" t="s">
        <v>103</v>
      </c>
      <c r="I437" s="6" t="str">
        <f t="shared" si="223"/>
        <v/>
      </c>
      <c r="J437" s="6" t="str">
        <f t="shared" si="224"/>
        <v/>
      </c>
      <c r="K437" s="6" t="str">
        <f t="shared" si="225"/>
        <v/>
      </c>
      <c r="L437" s="6" t="str">
        <f t="shared" si="226"/>
        <v>x</v>
      </c>
      <c r="M437" s="6" t="str">
        <f t="shared" si="227"/>
        <v/>
      </c>
      <c r="N437" s="6" t="str">
        <f t="shared" si="228"/>
        <v/>
      </c>
      <c r="O437" s="6" t="str">
        <f t="shared" si="229"/>
        <v/>
      </c>
      <c r="P437" s="6" t="str">
        <f t="shared" si="230"/>
        <v>x</v>
      </c>
      <c r="Q437" s="6" t="str">
        <f t="shared" si="231"/>
        <v>x</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x</v>
      </c>
      <c r="Z437" s="7" t="str">
        <f t="shared" si="220"/>
        <v>SDG-04-08-09-17</v>
      </c>
      <c r="AA437" s="5" t="str">
        <f t="shared" si="221"/>
        <v>green</v>
      </c>
      <c r="AB437" t="str">
        <f t="shared" si="222"/>
        <v>fablabstemchattanooga</v>
      </c>
    </row>
    <row r="438" spans="1:28" ht="12.75" customHeight="1" thickBot="1" x14ac:dyDescent="0.35">
      <c r="A438" s="13">
        <v>45063.4690162037</v>
      </c>
      <c r="B438" s="14" t="s">
        <v>2005</v>
      </c>
      <c r="C438" s="14" t="s">
        <v>2006</v>
      </c>
      <c r="D438" s="14" t="s">
        <v>2007</v>
      </c>
      <c r="E438" s="14" t="s">
        <v>38</v>
      </c>
      <c r="F438" s="15" t="s">
        <v>2015</v>
      </c>
      <c r="G438" s="14" t="s">
        <v>434</v>
      </c>
      <c r="H438" s="16" t="s">
        <v>103</v>
      </c>
      <c r="I438" s="6" t="str">
        <f t="shared" si="223"/>
        <v/>
      </c>
      <c r="J438" s="6" t="str">
        <f t="shared" si="224"/>
        <v/>
      </c>
      <c r="K438" s="6" t="str">
        <f t="shared" si="225"/>
        <v/>
      </c>
      <c r="L438" s="6" t="str">
        <f t="shared" si="226"/>
        <v>x</v>
      </c>
      <c r="M438" s="6" t="str">
        <f t="shared" si="227"/>
        <v/>
      </c>
      <c r="N438" s="6" t="str">
        <f t="shared" si="228"/>
        <v/>
      </c>
      <c r="O438" s="6" t="str">
        <f t="shared" si="229"/>
        <v/>
      </c>
      <c r="P438" s="6" t="str">
        <f t="shared" si="230"/>
        <v/>
      </c>
      <c r="Q438" s="6" t="str">
        <f t="shared" si="231"/>
        <v>x</v>
      </c>
      <c r="R438" s="6" t="str">
        <f t="shared" si="232"/>
        <v/>
      </c>
      <c r="S438" s="6" t="str">
        <f t="shared" si="233"/>
        <v>x</v>
      </c>
      <c r="T438" s="6" t="str">
        <f t="shared" si="234"/>
        <v/>
      </c>
      <c r="U438" s="6" t="str">
        <f t="shared" si="235"/>
        <v>x</v>
      </c>
      <c r="V438" s="6" t="str">
        <f t="shared" si="236"/>
        <v/>
      </c>
      <c r="W438" s="6" t="str">
        <f t="shared" si="237"/>
        <v/>
      </c>
      <c r="X438" s="6" t="str">
        <f t="shared" si="238"/>
        <v/>
      </c>
      <c r="Y438" s="6" t="str">
        <f t="shared" si="239"/>
        <v/>
      </c>
      <c r="Z438" s="7" t="str">
        <f t="shared" si="220"/>
        <v>SDG-04-09-11-13</v>
      </c>
      <c r="AA438" s="5" t="str">
        <f t="shared" si="221"/>
        <v>green</v>
      </c>
      <c r="AB438" t="str">
        <f t="shared" si="222"/>
        <v>woma</v>
      </c>
    </row>
    <row r="439" spans="1:28" ht="12.75" customHeight="1" thickBot="1" x14ac:dyDescent="0.35">
      <c r="A439" s="13">
        <v>45063.579918981479</v>
      </c>
      <c r="B439" s="14" t="s">
        <v>2008</v>
      </c>
      <c r="C439" s="14" t="s">
        <v>2009</v>
      </c>
      <c r="D439" s="14" t="s">
        <v>2010</v>
      </c>
      <c r="E439" s="14" t="s">
        <v>2011</v>
      </c>
      <c r="F439" s="15" t="s">
        <v>2016</v>
      </c>
      <c r="G439" s="14" t="s">
        <v>2012</v>
      </c>
      <c r="H439" s="16" t="s">
        <v>103</v>
      </c>
      <c r="I439" s="6" t="str">
        <f t="shared" si="223"/>
        <v/>
      </c>
      <c r="J439" s="6" t="str">
        <f t="shared" si="224"/>
        <v/>
      </c>
      <c r="K439" s="6" t="str">
        <f t="shared" si="225"/>
        <v>x</v>
      </c>
      <c r="L439" s="6" t="str">
        <f t="shared" si="226"/>
        <v/>
      </c>
      <c r="M439" s="6" t="str">
        <f t="shared" si="227"/>
        <v/>
      </c>
      <c r="N439" s="6" t="str">
        <f t="shared" si="228"/>
        <v/>
      </c>
      <c r="O439" s="6" t="str">
        <f t="shared" si="229"/>
        <v/>
      </c>
      <c r="P439" s="6" t="str">
        <f t="shared" si="230"/>
        <v/>
      </c>
      <c r="Q439" s="6" t="str">
        <f t="shared" si="231"/>
        <v>x</v>
      </c>
      <c r="R439" s="6" t="str">
        <f t="shared" si="232"/>
        <v/>
      </c>
      <c r="S439" s="6" t="str">
        <f t="shared" si="233"/>
        <v>x</v>
      </c>
      <c r="T439" s="6" t="str">
        <f t="shared" si="234"/>
        <v/>
      </c>
      <c r="U439" s="6" t="str">
        <f t="shared" si="235"/>
        <v/>
      </c>
      <c r="V439" s="6" t="str">
        <f t="shared" si="236"/>
        <v/>
      </c>
      <c r="W439" s="6" t="str">
        <f t="shared" si="237"/>
        <v/>
      </c>
      <c r="X439" s="6" t="str">
        <f t="shared" si="238"/>
        <v/>
      </c>
      <c r="Y439" s="6" t="str">
        <f t="shared" si="239"/>
        <v>x</v>
      </c>
      <c r="Z439" s="7" t="str">
        <f t="shared" si="220"/>
        <v>SDG-03-09-11-17</v>
      </c>
      <c r="AA439" s="5" t="str">
        <f t="shared" si="221"/>
        <v>green</v>
      </c>
      <c r="AB439" t="str">
        <f t="shared" si="222"/>
        <v>fablabcst</v>
      </c>
    </row>
    <row r="440" spans="1:28" ht="12.75" customHeight="1" thickBot="1" x14ac:dyDescent="0.35">
      <c r="A440" s="13">
        <v>45063.654687499999</v>
      </c>
      <c r="B440" s="14" t="s">
        <v>2013</v>
      </c>
      <c r="C440" s="14" t="s">
        <v>1625</v>
      </c>
      <c r="D440" s="14" t="s">
        <v>1626</v>
      </c>
      <c r="E440" s="14" t="s">
        <v>1627</v>
      </c>
      <c r="F440" s="15" t="s">
        <v>1682</v>
      </c>
      <c r="G440" s="14" t="s">
        <v>2014</v>
      </c>
      <c r="H440" s="16" t="s">
        <v>103</v>
      </c>
      <c r="I440" s="6" t="str">
        <f t="shared" si="223"/>
        <v/>
      </c>
      <c r="J440" s="6" t="str">
        <f t="shared" si="224"/>
        <v/>
      </c>
      <c r="K440" s="6" t="str">
        <f t="shared" si="225"/>
        <v/>
      </c>
      <c r="L440" s="6" t="str">
        <f t="shared" si="226"/>
        <v>x</v>
      </c>
      <c r="M440" s="6" t="str">
        <f t="shared" si="227"/>
        <v>x</v>
      </c>
      <c r="N440" s="6" t="str">
        <f t="shared" si="228"/>
        <v/>
      </c>
      <c r="O440" s="6" t="str">
        <f t="shared" si="229"/>
        <v>x</v>
      </c>
      <c r="P440" s="6" t="str">
        <f t="shared" si="230"/>
        <v/>
      </c>
      <c r="Q440" s="6" t="str">
        <f t="shared" si="231"/>
        <v/>
      </c>
      <c r="R440" s="6" t="str">
        <f t="shared" si="232"/>
        <v/>
      </c>
      <c r="S440" s="6" t="str">
        <f t="shared" si="233"/>
        <v/>
      </c>
      <c r="T440" s="6" t="str">
        <f t="shared" si="234"/>
        <v>x</v>
      </c>
      <c r="U440" s="6" t="str">
        <f t="shared" si="235"/>
        <v/>
      </c>
      <c r="V440" s="6" t="str">
        <f t="shared" si="236"/>
        <v/>
      </c>
      <c r="W440" s="6" t="str">
        <f t="shared" si="237"/>
        <v/>
      </c>
      <c r="X440" s="6" t="str">
        <f t="shared" si="238"/>
        <v/>
      </c>
      <c r="Y440" s="6" t="str">
        <f t="shared" si="239"/>
        <v/>
      </c>
      <c r="Z440" s="7" t="str">
        <f t="shared" si="220"/>
        <v>SDG-04-05-07-12</v>
      </c>
      <c r="AA440" s="5" t="str">
        <f t="shared" si="221"/>
        <v>green</v>
      </c>
      <c r="AB440" t="str">
        <f t="shared" si="222"/>
        <v>fablabescuelaamericana</v>
      </c>
    </row>
    <row r="441" spans="1:28" ht="12.75" customHeight="1" thickBot="1" x14ac:dyDescent="0.35">
      <c r="A441" s="13">
        <v>45064.214687500003</v>
      </c>
      <c r="B441" s="14" t="s">
        <v>2018</v>
      </c>
      <c r="C441" s="14" t="s">
        <v>2019</v>
      </c>
      <c r="D441" s="14" t="s">
        <v>2020</v>
      </c>
      <c r="E441" s="14" t="s">
        <v>156</v>
      </c>
      <c r="F441" s="15" t="s">
        <v>2021</v>
      </c>
      <c r="G441" s="14" t="s">
        <v>2022</v>
      </c>
      <c r="H441" s="16" t="s">
        <v>103</v>
      </c>
      <c r="I441" s="6" t="str">
        <f t="shared" si="223"/>
        <v/>
      </c>
      <c r="J441" s="6" t="str">
        <f t="shared" si="224"/>
        <v/>
      </c>
      <c r="K441" s="6" t="str">
        <f t="shared" si="225"/>
        <v/>
      </c>
      <c r="L441" s="6" t="str">
        <f t="shared" si="226"/>
        <v/>
      </c>
      <c r="M441" s="6" t="str">
        <f t="shared" si="227"/>
        <v>x</v>
      </c>
      <c r="N441" s="6" t="str">
        <f t="shared" si="228"/>
        <v/>
      </c>
      <c r="O441" s="6" t="str">
        <f t="shared" si="229"/>
        <v/>
      </c>
      <c r="P441" s="6" t="str">
        <f t="shared" si="230"/>
        <v/>
      </c>
      <c r="Q441" s="6" t="str">
        <f t="shared" si="231"/>
        <v>x</v>
      </c>
      <c r="R441" s="6" t="str">
        <f t="shared" si="232"/>
        <v/>
      </c>
      <c r="S441" s="6" t="str">
        <f t="shared" si="233"/>
        <v/>
      </c>
      <c r="T441" s="6" t="str">
        <f t="shared" si="234"/>
        <v/>
      </c>
      <c r="U441" s="6" t="str">
        <f t="shared" si="235"/>
        <v/>
      </c>
      <c r="V441" s="6" t="str">
        <f t="shared" si="236"/>
        <v>x</v>
      </c>
      <c r="W441" s="6" t="str">
        <f t="shared" si="237"/>
        <v/>
      </c>
      <c r="X441" s="6" t="str">
        <f t="shared" si="238"/>
        <v/>
      </c>
      <c r="Y441" s="6" t="str">
        <f t="shared" si="239"/>
        <v>x</v>
      </c>
      <c r="Z441" s="7" t="str">
        <f t="shared" si="220"/>
        <v>SDG-05-09-14-17</v>
      </c>
      <c r="AA441" s="5" t="str">
        <f t="shared" si="221"/>
        <v>green</v>
      </c>
      <c r="AB441" t="str">
        <f t="shared" si="222"/>
        <v>themsuiitfablabmindanao</v>
      </c>
    </row>
    <row r="442" spans="1:28" ht="12.75" customHeight="1" thickBot="1" x14ac:dyDescent="0.35">
      <c r="A442" s="13">
        <v>45068.593124999999</v>
      </c>
      <c r="B442" s="14" t="s">
        <v>2023</v>
      </c>
      <c r="C442" s="14" t="s">
        <v>2024</v>
      </c>
      <c r="D442" s="14" t="s">
        <v>2025</v>
      </c>
      <c r="E442" s="14" t="s">
        <v>120</v>
      </c>
      <c r="F442" s="15" t="s">
        <v>2026</v>
      </c>
      <c r="G442" s="14" t="s">
        <v>129</v>
      </c>
      <c r="H442" s="16" t="s">
        <v>103</v>
      </c>
      <c r="I442" s="6" t="str">
        <f t="shared" si="223"/>
        <v/>
      </c>
      <c r="J442" s="6" t="str">
        <f t="shared" si="224"/>
        <v/>
      </c>
      <c r="K442" s="6" t="str">
        <f t="shared" si="225"/>
        <v/>
      </c>
      <c r="L442" s="6" t="str">
        <f t="shared" si="226"/>
        <v>x</v>
      </c>
      <c r="M442" s="6" t="str">
        <f t="shared" si="227"/>
        <v/>
      </c>
      <c r="N442" s="6" t="str">
        <f t="shared" si="228"/>
        <v/>
      </c>
      <c r="O442" s="6" t="str">
        <f t="shared" si="229"/>
        <v/>
      </c>
      <c r="P442" s="6" t="str">
        <f t="shared" si="230"/>
        <v/>
      </c>
      <c r="Q442" s="6" t="str">
        <f t="shared" si="231"/>
        <v>x</v>
      </c>
      <c r="R442" s="6" t="str">
        <f t="shared" si="232"/>
        <v>x</v>
      </c>
      <c r="S442" s="6" t="str">
        <f t="shared" si="233"/>
        <v>x</v>
      </c>
      <c r="T442" s="6" t="str">
        <f t="shared" si="234"/>
        <v/>
      </c>
      <c r="U442" s="6" t="str">
        <f t="shared" si="235"/>
        <v/>
      </c>
      <c r="V442" s="6" t="str">
        <f t="shared" si="236"/>
        <v/>
      </c>
      <c r="W442" s="6" t="str">
        <f t="shared" si="237"/>
        <v/>
      </c>
      <c r="X442" s="6" t="str">
        <f t="shared" si="238"/>
        <v/>
      </c>
      <c r="Y442" s="6" t="str">
        <f t="shared" si="239"/>
        <v/>
      </c>
      <c r="Z442" s="7" t="str">
        <f t="shared" si="220"/>
        <v>SDG-04-09-10-11</v>
      </c>
      <c r="AA442" s="5" t="str">
        <f t="shared" si="221"/>
        <v>green</v>
      </c>
      <c r="AB442" t="str">
        <f t="shared" si="222"/>
        <v>hrwfablab</v>
      </c>
    </row>
    <row r="443" spans="1:28" ht="12.75" customHeight="1" thickBot="1" x14ac:dyDescent="0.35">
      <c r="A443" s="13">
        <v>45068.628310185188</v>
      </c>
      <c r="B443" s="14" t="s">
        <v>2027</v>
      </c>
      <c r="C443" s="14" t="s">
        <v>2028</v>
      </c>
      <c r="D443" s="14" t="s">
        <v>2029</v>
      </c>
      <c r="E443" s="14" t="s">
        <v>512</v>
      </c>
      <c r="F443" s="15" t="s">
        <v>2030</v>
      </c>
      <c r="G443" s="14" t="s">
        <v>764</v>
      </c>
      <c r="H443" s="16" t="s">
        <v>103</v>
      </c>
      <c r="I443" s="6" t="str">
        <f t="shared" si="223"/>
        <v/>
      </c>
      <c r="J443" s="6" t="str">
        <f t="shared" si="224"/>
        <v/>
      </c>
      <c r="K443" s="6" t="str">
        <f t="shared" si="225"/>
        <v/>
      </c>
      <c r="L443" s="6" t="str">
        <f t="shared" si="226"/>
        <v>x</v>
      </c>
      <c r="M443" s="6" t="str">
        <f t="shared" si="227"/>
        <v/>
      </c>
      <c r="N443" s="6" t="str">
        <f t="shared" si="228"/>
        <v/>
      </c>
      <c r="O443" s="6" t="str">
        <f t="shared" si="229"/>
        <v>x</v>
      </c>
      <c r="P443" s="6" t="str">
        <f t="shared" si="230"/>
        <v/>
      </c>
      <c r="Q443" s="6" t="str">
        <f t="shared" si="231"/>
        <v>x</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SDG-04-07-09</v>
      </c>
      <c r="AA443" s="5" t="str">
        <f t="shared" si="221"/>
        <v>green</v>
      </c>
      <c r="AB443" t="str">
        <f t="shared" si="222"/>
        <v>fablabuerj</v>
      </c>
    </row>
    <row r="444" spans="1:28" ht="12.75" customHeight="1" thickBot="1" x14ac:dyDescent="0.35">
      <c r="A444" s="13">
        <v>45068.692187499997</v>
      </c>
      <c r="B444" s="14" t="s">
        <v>2031</v>
      </c>
      <c r="C444" s="14" t="s">
        <v>2032</v>
      </c>
      <c r="D444" s="14" t="s">
        <v>2033</v>
      </c>
      <c r="E444" s="14" t="s">
        <v>115</v>
      </c>
      <c r="F444" s="15" t="s">
        <v>1210</v>
      </c>
      <c r="G444" s="14" t="s">
        <v>917</v>
      </c>
      <c r="H444" s="16" t="s">
        <v>103</v>
      </c>
      <c r="I444" s="6" t="str">
        <f t="shared" si="223"/>
        <v/>
      </c>
      <c r="J444" s="6" t="str">
        <f t="shared" si="224"/>
        <v/>
      </c>
      <c r="K444" s="6" t="str">
        <f t="shared" si="225"/>
        <v/>
      </c>
      <c r="L444" s="6" t="str">
        <f t="shared" si="226"/>
        <v>x</v>
      </c>
      <c r="M444" s="6" t="str">
        <f t="shared" si="227"/>
        <v/>
      </c>
      <c r="N444" s="6" t="str">
        <f t="shared" si="228"/>
        <v/>
      </c>
      <c r="O444" s="6" t="str">
        <f t="shared" si="229"/>
        <v/>
      </c>
      <c r="P444" s="6" t="str">
        <f t="shared" si="230"/>
        <v>x</v>
      </c>
      <c r="Q444" s="6" t="str">
        <f t="shared" si="231"/>
        <v>x</v>
      </c>
      <c r="R444" s="6" t="str">
        <f t="shared" si="232"/>
        <v>x</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SDG-04-08-09-10</v>
      </c>
      <c r="AA444" s="5" t="str">
        <f t="shared" si="221"/>
        <v>green</v>
      </c>
      <c r="AB444" t="str">
        <f t="shared" si="222"/>
        <v>fablabpuebla</v>
      </c>
    </row>
    <row r="445" spans="1:28" ht="12.75" customHeight="1" thickBot="1" x14ac:dyDescent="0.35">
      <c r="A445" s="13">
        <v>45070.6327662037</v>
      </c>
      <c r="B445" s="14" t="s">
        <v>2034</v>
      </c>
      <c r="C445" s="14" t="s">
        <v>2035</v>
      </c>
      <c r="D445" s="14" t="s">
        <v>2036</v>
      </c>
      <c r="E445" s="14" t="s">
        <v>53</v>
      </c>
      <c r="F445" s="15" t="s">
        <v>2051</v>
      </c>
      <c r="G445" s="14" t="s">
        <v>252</v>
      </c>
      <c r="H445" s="16" t="s">
        <v>103</v>
      </c>
      <c r="I445" s="6" t="str">
        <f t="shared" si="223"/>
        <v/>
      </c>
      <c r="J445" s="6" t="str">
        <f t="shared" si="224"/>
        <v/>
      </c>
      <c r="K445" s="6" t="str">
        <f t="shared" si="225"/>
        <v/>
      </c>
      <c r="L445" s="6" t="str">
        <f t="shared" si="226"/>
        <v>x</v>
      </c>
      <c r="M445" s="6" t="str">
        <f t="shared" si="227"/>
        <v/>
      </c>
      <c r="N445" s="6" t="str">
        <f t="shared" si="228"/>
        <v/>
      </c>
      <c r="O445" s="6" t="str">
        <f t="shared" si="229"/>
        <v/>
      </c>
      <c r="P445" s="6" t="str">
        <f t="shared" si="230"/>
        <v>x</v>
      </c>
      <c r="Q445" s="6" t="str">
        <f t="shared" si="231"/>
        <v>x</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x</v>
      </c>
      <c r="Z445" s="7" t="str">
        <f t="shared" si="220"/>
        <v>SDG-04-08-09-17</v>
      </c>
      <c r="AA445" s="5" t="str">
        <f t="shared" si="221"/>
        <v>green</v>
      </c>
      <c r="AB445" t="str">
        <f t="shared" si="222"/>
        <v>guldborgsundfablab</v>
      </c>
    </row>
    <row r="446" spans="1:28" ht="12.75" customHeight="1" thickBot="1" x14ac:dyDescent="0.35">
      <c r="A446" s="13">
        <v>45070.652083333334</v>
      </c>
      <c r="B446" s="14" t="s">
        <v>2037</v>
      </c>
      <c r="C446" s="14" t="s">
        <v>2038</v>
      </c>
      <c r="D446" s="14" t="s">
        <v>2039</v>
      </c>
      <c r="E446" s="14" t="s">
        <v>326</v>
      </c>
      <c r="F446" s="15" t="s">
        <v>2040</v>
      </c>
      <c r="G446" s="14" t="s">
        <v>116</v>
      </c>
      <c r="H446" s="16" t="s">
        <v>103</v>
      </c>
      <c r="I446" s="6" t="str">
        <f t="shared" si="223"/>
        <v/>
      </c>
      <c r="J446" s="6" t="str">
        <f t="shared" si="224"/>
        <v/>
      </c>
      <c r="K446" s="6" t="str">
        <f t="shared" si="225"/>
        <v/>
      </c>
      <c r="L446" s="6" t="str">
        <f t="shared" si="226"/>
        <v>x</v>
      </c>
      <c r="M446" s="6" t="str">
        <f t="shared" si="227"/>
        <v>x</v>
      </c>
      <c r="N446" s="6" t="str">
        <f t="shared" si="228"/>
        <v/>
      </c>
      <c r="O446" s="6" t="str">
        <f t="shared" si="229"/>
        <v/>
      </c>
      <c r="P446" s="6" t="str">
        <f t="shared" si="230"/>
        <v>x</v>
      </c>
      <c r="Q446" s="6" t="str">
        <f t="shared" si="231"/>
        <v>x</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SDG-04-05-08-09</v>
      </c>
      <c r="AA446" s="5" t="str">
        <f t="shared" si="221"/>
        <v>green</v>
      </c>
      <c r="AB446" t="str">
        <f t="shared" si="222"/>
        <v>tiradentesfablab</v>
      </c>
    </row>
    <row r="447" spans="1:28" ht="12.75" customHeight="1" thickBot="1" x14ac:dyDescent="0.35">
      <c r="A447" s="13">
        <v>45075.30940972222</v>
      </c>
      <c r="B447" s="14" t="s">
        <v>2041</v>
      </c>
      <c r="C447" s="14" t="s">
        <v>2042</v>
      </c>
      <c r="D447" s="14" t="s">
        <v>2043</v>
      </c>
      <c r="E447" s="14" t="s">
        <v>156</v>
      </c>
      <c r="F447" s="15" t="s">
        <v>2044</v>
      </c>
      <c r="G447" s="14" t="s">
        <v>2045</v>
      </c>
      <c r="H447" s="16" t="s">
        <v>103</v>
      </c>
      <c r="I447" s="6" t="str">
        <f t="shared" si="223"/>
        <v/>
      </c>
      <c r="J447" s="6" t="str">
        <f t="shared" si="224"/>
        <v/>
      </c>
      <c r="K447" s="6" t="str">
        <f t="shared" si="225"/>
        <v/>
      </c>
      <c r="L447" s="6" t="str">
        <f t="shared" si="226"/>
        <v/>
      </c>
      <c r="M447" s="6" t="str">
        <f t="shared" si="227"/>
        <v/>
      </c>
      <c r="N447" s="6" t="str">
        <f t="shared" si="228"/>
        <v/>
      </c>
      <c r="O447" s="6" t="str">
        <f t="shared" si="229"/>
        <v>x</v>
      </c>
      <c r="P447" s="6" t="str">
        <f t="shared" si="230"/>
        <v/>
      </c>
      <c r="Q447" s="6" t="str">
        <f t="shared" si="231"/>
        <v/>
      </c>
      <c r="R447" s="6" t="str">
        <f t="shared" si="232"/>
        <v/>
      </c>
      <c r="S447" s="6" t="str">
        <f t="shared" si="233"/>
        <v/>
      </c>
      <c r="T447" s="6" t="str">
        <f t="shared" si="234"/>
        <v>x</v>
      </c>
      <c r="U447" s="6" t="str">
        <f t="shared" si="235"/>
        <v>x</v>
      </c>
      <c r="V447" s="6" t="str">
        <f t="shared" si="236"/>
        <v/>
      </c>
      <c r="W447" s="6" t="str">
        <f t="shared" si="237"/>
        <v/>
      </c>
      <c r="X447" s="6" t="str">
        <f t="shared" si="238"/>
        <v/>
      </c>
      <c r="Y447" s="6" t="str">
        <f t="shared" si="239"/>
        <v/>
      </c>
      <c r="Z447" s="7" t="str">
        <f t="shared" si="220"/>
        <v>SDG-07-12-13</v>
      </c>
      <c r="AA447" s="5" t="str">
        <f t="shared" si="221"/>
        <v>green</v>
      </c>
      <c r="AB447" t="str">
        <f t="shared" si="222"/>
        <v>animolabs</v>
      </c>
    </row>
    <row r="448" spans="1:28" ht="12.75" customHeight="1" thickBot="1" x14ac:dyDescent="0.35">
      <c r="A448" s="13">
        <v>45076.442685185182</v>
      </c>
      <c r="B448" s="14" t="s">
        <v>2046</v>
      </c>
      <c r="C448" s="14" t="s">
        <v>2047</v>
      </c>
      <c r="D448" s="14" t="s">
        <v>2048</v>
      </c>
      <c r="E448" s="14" t="s">
        <v>477</v>
      </c>
      <c r="F448" s="15" t="s">
        <v>2049</v>
      </c>
      <c r="G448" s="14" t="s">
        <v>286</v>
      </c>
      <c r="H448" s="16" t="s">
        <v>103</v>
      </c>
      <c r="I448" s="6" t="str">
        <f t="shared" si="223"/>
        <v/>
      </c>
      <c r="J448" s="6" t="str">
        <f t="shared" si="224"/>
        <v/>
      </c>
      <c r="K448" s="6" t="str">
        <f t="shared" si="225"/>
        <v/>
      </c>
      <c r="L448" s="6" t="str">
        <f t="shared" si="226"/>
        <v>x</v>
      </c>
      <c r="M448" s="6" t="str">
        <f t="shared" si="227"/>
        <v>x</v>
      </c>
      <c r="N448" s="6" t="str">
        <f t="shared" si="228"/>
        <v/>
      </c>
      <c r="O448" s="6" t="str">
        <f t="shared" si="229"/>
        <v/>
      </c>
      <c r="P448" s="6" t="str">
        <f t="shared" si="230"/>
        <v/>
      </c>
      <c r="Q448" s="6" t="str">
        <f t="shared" si="231"/>
        <v>x</v>
      </c>
      <c r="R448" s="6" t="str">
        <f t="shared" si="232"/>
        <v/>
      </c>
      <c r="S448" s="6" t="str">
        <f t="shared" si="233"/>
        <v/>
      </c>
      <c r="T448" s="6" t="str">
        <f t="shared" si="234"/>
        <v>x</v>
      </c>
      <c r="U448" s="6" t="str">
        <f t="shared" si="235"/>
        <v/>
      </c>
      <c r="V448" s="6" t="str">
        <f t="shared" si="236"/>
        <v/>
      </c>
      <c r="W448" s="6" t="str">
        <f t="shared" si="237"/>
        <v/>
      </c>
      <c r="X448" s="6" t="str">
        <f t="shared" si="238"/>
        <v/>
      </c>
      <c r="Y448" s="6" t="str">
        <f t="shared" si="239"/>
        <v/>
      </c>
      <c r="Z448" s="7" t="str">
        <f t="shared" ref="Z448:Z458" si="240">"SDG"&amp; IF(I448="x","-01","")&amp; IF(J448="x","-02","")&amp; IF(K448="x","-03","")&amp; IF(L448="x","-04","")&amp; IF(M448="x","-05","")&amp; IF(N448="x","-06","")&amp; IF(O448="x","-07","")&amp; IF(P448="x","-08","")&amp; IF(Q448="x","-09","")&amp; IF(R448="x","-10","")&amp; IF(S448="x","-11","")&amp; IF(T448="x","-12","")&amp; IF(U448="x","-13","")&amp; IF(V448="x","-14","")&amp; IF(W448="x","-15","")&amp; IF(X448="x","-16","")&amp; IF(Y448="x","-17","")&amp;""</f>
        <v>SDG-04-05-09-12</v>
      </c>
      <c r="AA448" s="5" t="str">
        <f t="shared" ref="AA448:AA503" si="241">IF(LEN(H448)=0,"orange","green")</f>
        <v>green</v>
      </c>
      <c r="AB448" t="str">
        <f t="shared" ref="AB448:AB503" si="242">IF(LEFT(F448,24)="https://fablabs.io/labs/",RIGHT(F448,LEN(F448)-24),"")</f>
        <v>fablabkapfenberg</v>
      </c>
    </row>
    <row r="449" spans="1:28" ht="12.75" customHeight="1" thickBot="1" x14ac:dyDescent="0.35">
      <c r="A449" s="13">
        <v>45077.803530092591</v>
      </c>
      <c r="B449" s="14" t="s">
        <v>610</v>
      </c>
      <c r="C449" s="14" t="s">
        <v>611</v>
      </c>
      <c r="D449" s="14" t="s">
        <v>1491</v>
      </c>
      <c r="E449" s="14" t="s">
        <v>115</v>
      </c>
      <c r="F449" s="26" t="s">
        <v>1247</v>
      </c>
      <c r="G449" s="14" t="s">
        <v>2050</v>
      </c>
      <c r="H449" s="16" t="s">
        <v>103</v>
      </c>
      <c r="I449" s="6" t="str">
        <f t="shared" si="223"/>
        <v/>
      </c>
      <c r="J449" s="6" t="str">
        <f t="shared" si="224"/>
        <v/>
      </c>
      <c r="K449" s="6" t="str">
        <f t="shared" si="225"/>
        <v/>
      </c>
      <c r="L449" s="6" t="str">
        <f t="shared" si="226"/>
        <v/>
      </c>
      <c r="M449" s="6" t="str">
        <f t="shared" si="227"/>
        <v/>
      </c>
      <c r="N449" s="6" t="str">
        <f t="shared" si="228"/>
        <v/>
      </c>
      <c r="O449" s="6" t="str">
        <f t="shared" si="229"/>
        <v>x</v>
      </c>
      <c r="P449" s="6" t="str">
        <f t="shared" si="230"/>
        <v>x</v>
      </c>
      <c r="Q449" s="6" t="str">
        <f t="shared" si="231"/>
        <v>x</v>
      </c>
      <c r="R449" s="6" t="str">
        <f t="shared" si="232"/>
        <v/>
      </c>
      <c r="S449" s="6" t="str">
        <f t="shared" si="233"/>
        <v/>
      </c>
      <c r="T449" s="6" t="str">
        <f t="shared" si="234"/>
        <v/>
      </c>
      <c r="U449" s="6" t="str">
        <f t="shared" si="235"/>
        <v>x</v>
      </c>
      <c r="V449" s="6" t="str">
        <f t="shared" si="236"/>
        <v/>
      </c>
      <c r="W449" s="6" t="str">
        <f t="shared" si="237"/>
        <v/>
      </c>
      <c r="X449" s="6" t="str">
        <f t="shared" si="238"/>
        <v/>
      </c>
      <c r="Y449" s="6" t="str">
        <f t="shared" si="239"/>
        <v/>
      </c>
      <c r="Z449" s="7" t="str">
        <f t="shared" si="240"/>
        <v>SDG-07-08-09-13</v>
      </c>
      <c r="AA449" s="5" t="str">
        <f t="shared" si="241"/>
        <v>green</v>
      </c>
      <c r="AB449" t="str">
        <f t="shared" si="242"/>
        <v>LaSalleChihauhua</v>
      </c>
    </row>
    <row r="450" spans="1:28" ht="12.75" customHeight="1" thickBot="1" x14ac:dyDescent="0.35">
      <c r="A450" s="13">
        <v>45082.35125</v>
      </c>
      <c r="B450" s="14" t="s">
        <v>1085</v>
      </c>
      <c r="C450" s="14" t="s">
        <v>2052</v>
      </c>
      <c r="D450" s="14" t="s">
        <v>2053</v>
      </c>
      <c r="E450" s="14" t="s">
        <v>1088</v>
      </c>
      <c r="F450" s="15" t="s">
        <v>2054</v>
      </c>
      <c r="G450" s="14" t="s">
        <v>102</v>
      </c>
      <c r="H450" s="16" t="s">
        <v>103</v>
      </c>
      <c r="I450" s="6" t="str">
        <f t="shared" si="223"/>
        <v/>
      </c>
      <c r="J450" s="6" t="str">
        <f t="shared" si="224"/>
        <v/>
      </c>
      <c r="K450" s="6" t="str">
        <f t="shared" si="225"/>
        <v/>
      </c>
      <c r="L450" s="6" t="str">
        <f t="shared" si="226"/>
        <v>x</v>
      </c>
      <c r="M450" s="6" t="str">
        <f t="shared" si="227"/>
        <v/>
      </c>
      <c r="N450" s="6" t="str">
        <f t="shared" si="228"/>
        <v/>
      </c>
      <c r="O450" s="6" t="str">
        <f t="shared" si="229"/>
        <v/>
      </c>
      <c r="P450" s="6" t="str">
        <f t="shared" si="230"/>
        <v/>
      </c>
      <c r="Q450" s="6" t="str">
        <f t="shared" si="231"/>
        <v>x</v>
      </c>
      <c r="R450" s="6" t="str">
        <f t="shared" si="232"/>
        <v/>
      </c>
      <c r="S450" s="6" t="str">
        <f t="shared" si="233"/>
        <v>x</v>
      </c>
      <c r="T450" s="6" t="str">
        <f t="shared" si="234"/>
        <v/>
      </c>
      <c r="U450" s="6" t="str">
        <f t="shared" si="235"/>
        <v/>
      </c>
      <c r="V450" s="6" t="str">
        <f t="shared" si="236"/>
        <v/>
      </c>
      <c r="W450" s="6" t="str">
        <f t="shared" si="237"/>
        <v/>
      </c>
      <c r="X450" s="6" t="str">
        <f t="shared" si="238"/>
        <v/>
      </c>
      <c r="Y450" s="6" t="str">
        <f t="shared" si="239"/>
        <v>x</v>
      </c>
      <c r="Z450" s="7" t="str">
        <f t="shared" si="240"/>
        <v>SDG-04-09-11-17</v>
      </c>
      <c r="AA450" s="5" t="str">
        <f t="shared" si="241"/>
        <v>green</v>
      </c>
      <c r="AB450" t="str">
        <f t="shared" si="242"/>
        <v xml:space="preserve">prodelab </v>
      </c>
    </row>
    <row r="451" spans="1:28" ht="12.75" customHeight="1" thickBot="1" x14ac:dyDescent="0.35">
      <c r="A451" s="13">
        <v>45082.338923611111</v>
      </c>
      <c r="B451" s="14" t="s">
        <v>1085</v>
      </c>
      <c r="C451" s="14" t="s">
        <v>2055</v>
      </c>
      <c r="D451" s="14" t="s">
        <v>2053</v>
      </c>
      <c r="E451" s="14" t="s">
        <v>1088</v>
      </c>
      <c r="F451" s="15" t="s">
        <v>2054</v>
      </c>
      <c r="G451" s="14" t="s">
        <v>102</v>
      </c>
      <c r="H451" s="16" t="s">
        <v>103</v>
      </c>
      <c r="I451" s="6" t="str">
        <f t="shared" si="223"/>
        <v/>
      </c>
      <c r="J451" s="6" t="str">
        <f t="shared" si="224"/>
        <v/>
      </c>
      <c r="K451" s="6" t="str">
        <f t="shared" si="225"/>
        <v/>
      </c>
      <c r="L451" s="6" t="str">
        <f t="shared" si="226"/>
        <v>x</v>
      </c>
      <c r="M451" s="6" t="str">
        <f t="shared" si="227"/>
        <v/>
      </c>
      <c r="N451" s="6" t="str">
        <f t="shared" si="228"/>
        <v/>
      </c>
      <c r="O451" s="6" t="str">
        <f t="shared" si="229"/>
        <v/>
      </c>
      <c r="P451" s="6" t="str">
        <f t="shared" si="230"/>
        <v/>
      </c>
      <c r="Q451" s="6" t="str">
        <f t="shared" si="231"/>
        <v>x</v>
      </c>
      <c r="R451" s="6" t="str">
        <f t="shared" si="232"/>
        <v/>
      </c>
      <c r="S451" s="6" t="str">
        <f t="shared" si="233"/>
        <v>x</v>
      </c>
      <c r="T451" s="6" t="str">
        <f t="shared" si="234"/>
        <v/>
      </c>
      <c r="U451" s="6" t="str">
        <f t="shared" si="235"/>
        <v/>
      </c>
      <c r="V451" s="6" t="str">
        <f t="shared" si="236"/>
        <v/>
      </c>
      <c r="W451" s="6" t="str">
        <f t="shared" si="237"/>
        <v/>
      </c>
      <c r="X451" s="6" t="str">
        <f t="shared" si="238"/>
        <v/>
      </c>
      <c r="Y451" s="6" t="str">
        <f t="shared" si="239"/>
        <v>x</v>
      </c>
      <c r="Z451" s="7" t="str">
        <f t="shared" si="240"/>
        <v>SDG-04-09-11-17</v>
      </c>
      <c r="AA451" s="5" t="str">
        <f t="shared" si="241"/>
        <v>green</v>
      </c>
      <c r="AB451" t="str">
        <f t="shared" si="242"/>
        <v xml:space="preserve">prodelab </v>
      </c>
    </row>
    <row r="452" spans="1:28" ht="12.75" customHeight="1" thickBot="1" x14ac:dyDescent="0.35">
      <c r="A452" s="13">
        <v>45083.66474537037</v>
      </c>
      <c r="B452" s="14" t="s">
        <v>2056</v>
      </c>
      <c r="C452" s="14" t="s">
        <v>2057</v>
      </c>
      <c r="D452" s="14" t="s">
        <v>2058</v>
      </c>
      <c r="E452" s="14" t="s">
        <v>2059</v>
      </c>
      <c r="F452" s="15" t="s">
        <v>2066</v>
      </c>
      <c r="G452" s="14" t="s">
        <v>2060</v>
      </c>
      <c r="H452" s="16" t="s">
        <v>103</v>
      </c>
      <c r="I452" s="6" t="str">
        <f t="shared" si="223"/>
        <v/>
      </c>
      <c r="J452" s="6" t="str">
        <f t="shared" si="224"/>
        <v/>
      </c>
      <c r="K452" s="6" t="str">
        <f t="shared" si="225"/>
        <v/>
      </c>
      <c r="L452" s="6" t="str">
        <f t="shared" si="226"/>
        <v>x</v>
      </c>
      <c r="M452" s="6" t="str">
        <f t="shared" si="227"/>
        <v/>
      </c>
      <c r="N452" s="6" t="str">
        <f t="shared" si="228"/>
        <v/>
      </c>
      <c r="O452" s="6" t="str">
        <f t="shared" si="229"/>
        <v/>
      </c>
      <c r="P452" s="6" t="str">
        <f t="shared" si="230"/>
        <v/>
      </c>
      <c r="Q452" s="6" t="str">
        <f t="shared" si="231"/>
        <v>x</v>
      </c>
      <c r="R452" s="6" t="str">
        <f t="shared" si="232"/>
        <v/>
      </c>
      <c r="S452" s="6" t="str">
        <f t="shared" si="233"/>
        <v/>
      </c>
      <c r="T452" s="6" t="str">
        <f t="shared" si="234"/>
        <v>x</v>
      </c>
      <c r="U452" s="6" t="str">
        <f t="shared" si="235"/>
        <v/>
      </c>
      <c r="V452" s="6" t="str">
        <f t="shared" si="236"/>
        <v/>
      </c>
      <c r="W452" s="6" t="str">
        <f t="shared" si="237"/>
        <v>x</v>
      </c>
      <c r="X452" s="6" t="str">
        <f t="shared" si="238"/>
        <v/>
      </c>
      <c r="Y452" s="6" t="str">
        <f t="shared" si="239"/>
        <v/>
      </c>
      <c r="Z452" s="7" t="str">
        <f t="shared" si="240"/>
        <v>SDG-04-09-12-15</v>
      </c>
      <c r="AA452" s="5" t="str">
        <f t="shared" si="241"/>
        <v>green</v>
      </c>
      <c r="AB452" t="str">
        <f t="shared" si="242"/>
        <v>fababupsa</v>
      </c>
    </row>
    <row r="453" spans="1:28" ht="12.75" customHeight="1" thickBot="1" x14ac:dyDescent="0.35">
      <c r="A453" s="13">
        <v>45083.674351851849</v>
      </c>
      <c r="B453" s="14" t="s">
        <v>2061</v>
      </c>
      <c r="C453" s="14" t="s">
        <v>2062</v>
      </c>
      <c r="D453" s="14" t="s">
        <v>2063</v>
      </c>
      <c r="E453" s="14" t="s">
        <v>141</v>
      </c>
      <c r="F453" s="15" t="s">
        <v>2064</v>
      </c>
      <c r="G453" s="14" t="s">
        <v>1929</v>
      </c>
      <c r="H453" s="16" t="s">
        <v>103</v>
      </c>
      <c r="I453" s="6" t="str">
        <f t="shared" si="223"/>
        <v/>
      </c>
      <c r="J453" s="6" t="str">
        <f t="shared" si="224"/>
        <v/>
      </c>
      <c r="K453" s="6" t="str">
        <f t="shared" si="225"/>
        <v/>
      </c>
      <c r="L453" s="6" t="str">
        <f t="shared" si="226"/>
        <v>x</v>
      </c>
      <c r="M453" s="6" t="str">
        <f t="shared" si="227"/>
        <v>x</v>
      </c>
      <c r="N453" s="6" t="str">
        <f t="shared" si="228"/>
        <v/>
      </c>
      <c r="O453" s="6" t="str">
        <f t="shared" si="229"/>
        <v>x</v>
      </c>
      <c r="P453" s="6" t="str">
        <f t="shared" si="230"/>
        <v/>
      </c>
      <c r="Q453" s="6" t="str">
        <f t="shared" si="231"/>
        <v>x</v>
      </c>
      <c r="R453" s="6" t="str">
        <f t="shared" si="232"/>
        <v/>
      </c>
      <c r="S453" s="6" t="str">
        <f t="shared" si="233"/>
        <v/>
      </c>
      <c r="T453" s="6" t="str">
        <f t="shared" si="234"/>
        <v/>
      </c>
      <c r="U453" s="6" t="str">
        <f t="shared" si="235"/>
        <v/>
      </c>
      <c r="V453" s="6" t="str">
        <f t="shared" si="236"/>
        <v/>
      </c>
      <c r="W453" s="6" t="str">
        <f t="shared" si="237"/>
        <v/>
      </c>
      <c r="X453" s="6" t="str">
        <f t="shared" si="238"/>
        <v/>
      </c>
      <c r="Y453" s="6" t="str">
        <f t="shared" si="239"/>
        <v/>
      </c>
      <c r="Z453" s="7" t="str">
        <f t="shared" si="240"/>
        <v>SDG-04-05-07-09</v>
      </c>
      <c r="AA453" s="5" t="str">
        <f t="shared" si="241"/>
        <v>green</v>
      </c>
      <c r="AB453" t="str">
        <f t="shared" si="242"/>
        <v>fablabbrussels</v>
      </c>
    </row>
    <row r="454" spans="1:28" ht="12.75" customHeight="1" thickBot="1" x14ac:dyDescent="0.35">
      <c r="A454" s="13">
        <v>45084.112361111111</v>
      </c>
      <c r="B454" s="14" t="s">
        <v>2065</v>
      </c>
      <c r="C454" s="14" t="s">
        <v>352</v>
      </c>
      <c r="D454" s="14" t="s">
        <v>353</v>
      </c>
      <c r="E454" s="14" t="s">
        <v>354</v>
      </c>
      <c r="F454" s="15" t="s">
        <v>1185</v>
      </c>
      <c r="G454" s="14" t="s">
        <v>659</v>
      </c>
      <c r="H454" s="16" t="s">
        <v>103</v>
      </c>
      <c r="I454" s="6" t="str">
        <f t="shared" si="223"/>
        <v/>
      </c>
      <c r="J454" s="6" t="str">
        <f t="shared" si="224"/>
        <v/>
      </c>
      <c r="K454" s="6" t="str">
        <f t="shared" si="225"/>
        <v/>
      </c>
      <c r="L454" s="6" t="str">
        <f t="shared" si="226"/>
        <v>x</v>
      </c>
      <c r="M454" s="6" t="str">
        <f t="shared" si="227"/>
        <v>x</v>
      </c>
      <c r="N454" s="6" t="str">
        <f t="shared" si="228"/>
        <v/>
      </c>
      <c r="O454" s="6" t="str">
        <f t="shared" si="229"/>
        <v/>
      </c>
      <c r="P454" s="6" t="str">
        <f t="shared" si="230"/>
        <v/>
      </c>
      <c r="Q454" s="6" t="str">
        <f t="shared" si="231"/>
        <v>x</v>
      </c>
      <c r="R454" s="6" t="str">
        <f t="shared" si="232"/>
        <v/>
      </c>
      <c r="S454" s="6" t="str">
        <f t="shared" si="233"/>
        <v/>
      </c>
      <c r="T454" s="6" t="str">
        <f t="shared" si="234"/>
        <v/>
      </c>
      <c r="U454" s="6" t="str">
        <f t="shared" si="235"/>
        <v>x</v>
      </c>
      <c r="V454" s="6" t="str">
        <f t="shared" si="236"/>
        <v/>
      </c>
      <c r="W454" s="6" t="str">
        <f t="shared" si="237"/>
        <v/>
      </c>
      <c r="X454" s="6" t="str">
        <f t="shared" si="238"/>
        <v/>
      </c>
      <c r="Y454" s="6" t="str">
        <f t="shared" si="239"/>
        <v/>
      </c>
      <c r="Z454" s="7" t="str">
        <f t="shared" si="240"/>
        <v>SDG-04-05-09-13</v>
      </c>
      <c r="AA454" s="5" t="str">
        <f t="shared" si="241"/>
        <v>green</v>
      </c>
      <c r="AB454" t="str">
        <f t="shared" si="242"/>
        <v>developerfablab</v>
      </c>
    </row>
    <row r="455" spans="1:28" ht="12.75" customHeight="1" thickBot="1" x14ac:dyDescent="0.35">
      <c r="A455" s="13">
        <v>45084.661481481482</v>
      </c>
      <c r="B455" s="14" t="s">
        <v>2067</v>
      </c>
      <c r="C455" s="14" t="s">
        <v>2068</v>
      </c>
      <c r="D455" s="14" t="s">
        <v>2069</v>
      </c>
      <c r="E455" s="14" t="s">
        <v>451</v>
      </c>
      <c r="F455" s="15" t="s">
        <v>2070</v>
      </c>
      <c r="G455" s="16" t="s">
        <v>245</v>
      </c>
      <c r="H455" s="14"/>
      <c r="I455" s="6" t="str">
        <f t="shared" si="223"/>
        <v/>
      </c>
      <c r="J455" s="6" t="str">
        <f t="shared" si="224"/>
        <v/>
      </c>
      <c r="K455" s="6" t="str">
        <f t="shared" si="225"/>
        <v/>
      </c>
      <c r="L455" s="6" t="str">
        <f t="shared" si="226"/>
        <v>x</v>
      </c>
      <c r="M455" s="6" t="str">
        <f t="shared" si="227"/>
        <v/>
      </c>
      <c r="N455" s="6" t="str">
        <f t="shared" si="228"/>
        <v/>
      </c>
      <c r="O455" s="6" t="str">
        <f t="shared" si="229"/>
        <v/>
      </c>
      <c r="P455" s="6" t="str">
        <f t="shared" si="230"/>
        <v/>
      </c>
      <c r="Q455" s="6" t="str">
        <f t="shared" si="231"/>
        <v>x</v>
      </c>
      <c r="R455" s="6" t="str">
        <f t="shared" si="232"/>
        <v/>
      </c>
      <c r="S455" s="6" t="str">
        <f t="shared" si="233"/>
        <v/>
      </c>
      <c r="T455" s="6" t="str">
        <f t="shared" si="234"/>
        <v/>
      </c>
      <c r="U455" s="6" t="str">
        <f t="shared" si="235"/>
        <v/>
      </c>
      <c r="V455" s="6" t="str">
        <f t="shared" si="236"/>
        <v/>
      </c>
      <c r="W455" s="6" t="str">
        <f t="shared" si="237"/>
        <v/>
      </c>
      <c r="X455" s="6" t="str">
        <f t="shared" si="238"/>
        <v/>
      </c>
      <c r="Y455" s="6" t="str">
        <f t="shared" si="239"/>
        <v/>
      </c>
      <c r="Z455" s="7" t="str">
        <f t="shared" si="240"/>
        <v>SDG-04-09</v>
      </c>
      <c r="AA455" s="5" t="str">
        <f t="shared" si="241"/>
        <v>orange</v>
      </c>
      <c r="AB455" t="str">
        <f t="shared" si="242"/>
        <v>wwetbfablabenniscorthy</v>
      </c>
    </row>
    <row r="456" spans="1:28" ht="12.75" customHeight="1" thickBot="1" x14ac:dyDescent="0.35">
      <c r="A456" s="13">
        <v>45084.663298611114</v>
      </c>
      <c r="B456" s="14" t="s">
        <v>504</v>
      </c>
      <c r="C456" s="14" t="s">
        <v>505</v>
      </c>
      <c r="D456" s="14" t="s">
        <v>2071</v>
      </c>
      <c r="E456" s="14" t="s">
        <v>494</v>
      </c>
      <c r="F456" s="15" t="s">
        <v>1222</v>
      </c>
      <c r="G456" s="14" t="s">
        <v>302</v>
      </c>
      <c r="H456" s="16" t="s">
        <v>103</v>
      </c>
      <c r="I456" s="6" t="str">
        <f t="shared" si="223"/>
        <v/>
      </c>
      <c r="J456" s="6" t="str">
        <f t="shared" si="224"/>
        <v/>
      </c>
      <c r="K456" s="6" t="str">
        <f t="shared" si="225"/>
        <v/>
      </c>
      <c r="L456" s="6" t="str">
        <f t="shared" si="226"/>
        <v>x</v>
      </c>
      <c r="M456" s="6" t="str">
        <f t="shared" si="227"/>
        <v>x</v>
      </c>
      <c r="N456" s="6" t="str">
        <f t="shared" si="228"/>
        <v/>
      </c>
      <c r="O456" s="6" t="str">
        <f t="shared" si="229"/>
        <v/>
      </c>
      <c r="P456" s="6" t="str">
        <f t="shared" si="230"/>
        <v/>
      </c>
      <c r="Q456" s="6" t="str">
        <f t="shared" si="231"/>
        <v/>
      </c>
      <c r="R456" s="6" t="str">
        <f t="shared" si="232"/>
        <v/>
      </c>
      <c r="S456" s="6" t="str">
        <f t="shared" si="233"/>
        <v>x</v>
      </c>
      <c r="T456" s="6" t="str">
        <f t="shared" si="234"/>
        <v>x</v>
      </c>
      <c r="U456" s="6" t="str">
        <f t="shared" si="235"/>
        <v/>
      </c>
      <c r="V456" s="6" t="str">
        <f t="shared" si="236"/>
        <v/>
      </c>
      <c r="W456" s="6" t="str">
        <f t="shared" si="237"/>
        <v/>
      </c>
      <c r="X456" s="6" t="str">
        <f t="shared" si="238"/>
        <v/>
      </c>
      <c r="Y456" s="6" t="str">
        <f t="shared" si="239"/>
        <v/>
      </c>
      <c r="Z456" s="7" t="str">
        <f t="shared" si="240"/>
        <v>SDG-04-05-11-12</v>
      </c>
      <c r="AA456" s="5" t="str">
        <f t="shared" si="241"/>
        <v>green</v>
      </c>
      <c r="AB456" t="str">
        <f t="shared" si="242"/>
        <v>buinho</v>
      </c>
    </row>
    <row r="457" spans="1:28" ht="12.75" customHeight="1" thickBot="1" x14ac:dyDescent="0.35">
      <c r="A457" s="13">
        <v>45084.665300925924</v>
      </c>
      <c r="B457" s="14" t="s">
        <v>1516</v>
      </c>
      <c r="C457" s="14" t="s">
        <v>2072</v>
      </c>
      <c r="D457" s="14" t="s">
        <v>1518</v>
      </c>
      <c r="E457" s="14" t="s">
        <v>1058</v>
      </c>
      <c r="F457" s="15" t="s">
        <v>2073</v>
      </c>
      <c r="G457" s="14" t="s">
        <v>2074</v>
      </c>
      <c r="H457" s="16" t="s">
        <v>103</v>
      </c>
      <c r="I457" s="6" t="str">
        <f t="shared" si="223"/>
        <v/>
      </c>
      <c r="J457" s="6" t="str">
        <f t="shared" si="224"/>
        <v/>
      </c>
      <c r="K457" s="6" t="str">
        <f t="shared" si="225"/>
        <v>x</v>
      </c>
      <c r="L457" s="6" t="str">
        <f t="shared" si="226"/>
        <v/>
      </c>
      <c r="M457" s="6" t="str">
        <f t="shared" si="227"/>
        <v/>
      </c>
      <c r="N457" s="6" t="str">
        <f t="shared" si="228"/>
        <v/>
      </c>
      <c r="O457" s="6" t="str">
        <f t="shared" si="229"/>
        <v/>
      </c>
      <c r="P457" s="6" t="str">
        <f t="shared" si="230"/>
        <v/>
      </c>
      <c r="Q457" s="6" t="str">
        <f t="shared" si="231"/>
        <v>x</v>
      </c>
      <c r="R457" s="6" t="str">
        <f t="shared" si="232"/>
        <v/>
      </c>
      <c r="S457" s="6" t="str">
        <f t="shared" si="233"/>
        <v/>
      </c>
      <c r="T457" s="6" t="str">
        <f t="shared" si="234"/>
        <v>x</v>
      </c>
      <c r="U457" s="6" t="str">
        <f t="shared" si="235"/>
        <v/>
      </c>
      <c r="V457" s="6" t="str">
        <f t="shared" si="236"/>
        <v/>
      </c>
      <c r="W457" s="6" t="str">
        <f t="shared" si="237"/>
        <v/>
      </c>
      <c r="X457" s="6" t="str">
        <f t="shared" si="238"/>
        <v>x</v>
      </c>
      <c r="Y457" s="6" t="str">
        <f t="shared" si="239"/>
        <v/>
      </c>
      <c r="Z457" s="7" t="str">
        <f t="shared" si="240"/>
        <v>SDG-03-09-12-16</v>
      </c>
      <c r="AA457" s="5" t="str">
        <f t="shared" si="241"/>
        <v>green</v>
      </c>
      <c r="AB457" t="str">
        <f t="shared" si="242"/>
        <v>fablabshinagawa/</v>
      </c>
    </row>
    <row r="458" spans="1:28" ht="12.75" customHeight="1" thickBot="1" x14ac:dyDescent="0.35">
      <c r="A458" s="13">
        <v>45084.887372685182</v>
      </c>
      <c r="B458" s="14" t="s">
        <v>1773</v>
      </c>
      <c r="C458" s="14" t="s">
        <v>1774</v>
      </c>
      <c r="D458" s="14" t="s">
        <v>1775</v>
      </c>
      <c r="E458" s="14" t="s">
        <v>38</v>
      </c>
      <c r="F458" s="15" t="s">
        <v>2075</v>
      </c>
      <c r="G458" s="14" t="s">
        <v>183</v>
      </c>
      <c r="H458" s="16" t="s">
        <v>103</v>
      </c>
      <c r="I458" s="6" t="str">
        <f t="shared" si="223"/>
        <v/>
      </c>
      <c r="J458" s="6" t="str">
        <f t="shared" si="224"/>
        <v/>
      </c>
      <c r="K458" s="6" t="str">
        <f t="shared" si="225"/>
        <v/>
      </c>
      <c r="L458" s="6" t="str">
        <f t="shared" si="226"/>
        <v>x</v>
      </c>
      <c r="M458" s="6" t="str">
        <f t="shared" si="227"/>
        <v/>
      </c>
      <c r="N458" s="6" t="str">
        <f t="shared" si="228"/>
        <v/>
      </c>
      <c r="O458" s="6" t="str">
        <f t="shared" si="229"/>
        <v>x</v>
      </c>
      <c r="P458" s="6" t="str">
        <f t="shared" si="230"/>
        <v/>
      </c>
      <c r="Q458" s="6" t="str">
        <f t="shared" si="231"/>
        <v/>
      </c>
      <c r="R458" s="6" t="str">
        <f t="shared" si="232"/>
        <v/>
      </c>
      <c r="S458" s="6" t="str">
        <f t="shared" si="233"/>
        <v>x</v>
      </c>
      <c r="T458" s="6" t="str">
        <f t="shared" si="234"/>
        <v>x</v>
      </c>
      <c r="U458" s="6" t="str">
        <f t="shared" si="235"/>
        <v/>
      </c>
      <c r="V458" s="6" t="str">
        <f t="shared" si="236"/>
        <v/>
      </c>
      <c r="W458" s="6" t="str">
        <f t="shared" si="237"/>
        <v/>
      </c>
      <c r="X458" s="6" t="str">
        <f t="shared" si="238"/>
        <v/>
      </c>
      <c r="Y458" s="6" t="str">
        <f t="shared" si="239"/>
        <v/>
      </c>
      <c r="Z458" s="7" t="str">
        <f t="shared" si="240"/>
        <v>SDG-04-07-11-12</v>
      </c>
      <c r="AA458" s="5" t="str">
        <f t="shared" si="241"/>
        <v>green</v>
      </c>
      <c r="AB458" t="str">
        <f t="shared" si="242"/>
        <v xml:space="preserve">fablabduchalonnais. </v>
      </c>
    </row>
    <row r="459" spans="1:28" ht="12.75" customHeight="1" thickBot="1" x14ac:dyDescent="0.35">
      <c r="A459" s="13">
        <v>45086.420995370368</v>
      </c>
      <c r="B459" s="14" t="s">
        <v>2067</v>
      </c>
      <c r="C459" s="14" t="s">
        <v>2068</v>
      </c>
      <c r="D459" s="14" t="s">
        <v>2069</v>
      </c>
      <c r="E459" s="14" t="s">
        <v>451</v>
      </c>
      <c r="F459" s="15" t="s">
        <v>2070</v>
      </c>
      <c r="G459" s="14" t="s">
        <v>245</v>
      </c>
      <c r="H459" s="16" t="s">
        <v>103</v>
      </c>
      <c r="I459" s="6" t="str">
        <f t="shared" si="223"/>
        <v/>
      </c>
      <c r="J459" s="6" t="str">
        <f t="shared" si="224"/>
        <v/>
      </c>
      <c r="K459" s="6" t="str">
        <f t="shared" si="225"/>
        <v/>
      </c>
      <c r="L459" s="6" t="str">
        <f t="shared" si="226"/>
        <v>x</v>
      </c>
      <c r="M459" s="6" t="str">
        <f t="shared" si="227"/>
        <v/>
      </c>
      <c r="N459" s="6" t="str">
        <f t="shared" si="228"/>
        <v/>
      </c>
      <c r="O459" s="6" t="str">
        <f t="shared" si="229"/>
        <v/>
      </c>
      <c r="P459" s="6" t="str">
        <f t="shared" si="230"/>
        <v/>
      </c>
      <c r="Q459" s="6" t="str">
        <f t="shared" si="231"/>
        <v>x</v>
      </c>
      <c r="R459" s="6" t="str">
        <f t="shared" si="232"/>
        <v/>
      </c>
      <c r="S459" s="6" t="str">
        <f t="shared" si="233"/>
        <v/>
      </c>
      <c r="T459" s="6" t="str">
        <f t="shared" si="234"/>
        <v/>
      </c>
      <c r="U459" s="6" t="str">
        <f t="shared" si="235"/>
        <v/>
      </c>
      <c r="V459" s="6" t="str">
        <f t="shared" si="236"/>
        <v/>
      </c>
      <c r="W459" s="6" t="str">
        <f t="shared" si="237"/>
        <v/>
      </c>
      <c r="X459" s="6" t="str">
        <f t="shared" si="238"/>
        <v/>
      </c>
      <c r="Y459" s="6" t="str">
        <f t="shared" si="239"/>
        <v/>
      </c>
      <c r="Z459" s="7" t="str">
        <f t="shared" ref="Z459:Z503" si="243">"SDG"&amp; IF(I459="x","-01","")&amp; IF(J459="x","-02","")&amp; IF(K459="x","-03","")&amp; IF(L459="x","-04","")&amp; IF(M459="x","-05","")&amp; IF(N459="x","-06","")&amp; IF(O459="x","-07","")&amp; IF(P459="x","-08","")&amp; IF(Q459="x","-09","")&amp; IF(R459="x","-10","")&amp; IF(S459="x","-11","")&amp; IF(T459="x","-12","")&amp; IF(U459="x","-13","")&amp; IF(V459="x","-14","")&amp; IF(W459="x","-15","")&amp; IF(X459="x","-16","")&amp; IF(Y459="x","-17","")&amp;""</f>
        <v>SDG-04-09</v>
      </c>
      <c r="AA459" s="5" t="str">
        <f t="shared" si="241"/>
        <v>green</v>
      </c>
      <c r="AB459" t="str">
        <f t="shared" si="242"/>
        <v>wwetbfablabenniscorthy</v>
      </c>
    </row>
    <row r="460" spans="1:28" ht="12.75" customHeight="1" thickBot="1" x14ac:dyDescent="0.35">
      <c r="A460" s="13">
        <v>45087.775902777779</v>
      </c>
      <c r="B460" s="14" t="s">
        <v>2076</v>
      </c>
      <c r="C460" s="14" t="s">
        <v>2077</v>
      </c>
      <c r="D460" s="14" t="s">
        <v>2078</v>
      </c>
      <c r="E460" s="14" t="s">
        <v>120</v>
      </c>
      <c r="F460" s="15" t="s">
        <v>2079</v>
      </c>
      <c r="G460" s="14" t="s">
        <v>302</v>
      </c>
      <c r="H460" s="16" t="s">
        <v>103</v>
      </c>
      <c r="I460" s="6" t="str">
        <f t="shared" si="223"/>
        <v/>
      </c>
      <c r="J460" s="6" t="str">
        <f t="shared" si="224"/>
        <v/>
      </c>
      <c r="K460" s="6" t="str">
        <f t="shared" si="225"/>
        <v/>
      </c>
      <c r="L460" s="6" t="str">
        <f t="shared" si="226"/>
        <v>x</v>
      </c>
      <c r="M460" s="6" t="str">
        <f t="shared" si="227"/>
        <v>x</v>
      </c>
      <c r="N460" s="6" t="str">
        <f t="shared" si="228"/>
        <v/>
      </c>
      <c r="O460" s="6" t="str">
        <f t="shared" si="229"/>
        <v/>
      </c>
      <c r="P460" s="6" t="str">
        <f t="shared" si="230"/>
        <v/>
      </c>
      <c r="Q460" s="6" t="str">
        <f t="shared" si="231"/>
        <v/>
      </c>
      <c r="R460" s="6" t="str">
        <f t="shared" si="232"/>
        <v/>
      </c>
      <c r="S460" s="6" t="str">
        <f t="shared" si="233"/>
        <v>x</v>
      </c>
      <c r="T460" s="6" t="str">
        <f t="shared" si="234"/>
        <v>x</v>
      </c>
      <c r="U460" s="6" t="str">
        <f t="shared" si="235"/>
        <v/>
      </c>
      <c r="V460" s="6" t="str">
        <f t="shared" si="236"/>
        <v/>
      </c>
      <c r="W460" s="6" t="str">
        <f t="shared" si="237"/>
        <v/>
      </c>
      <c r="X460" s="6" t="str">
        <f t="shared" si="238"/>
        <v/>
      </c>
      <c r="Y460" s="6" t="str">
        <f t="shared" si="239"/>
        <v/>
      </c>
      <c r="Z460" s="7" t="str">
        <f t="shared" si="243"/>
        <v>SDG-04-05-11-12</v>
      </c>
      <c r="AA460" s="5" t="str">
        <f t="shared" si="241"/>
        <v>green</v>
      </c>
      <c r="AB460" t="str">
        <f t="shared" si="242"/>
        <v>offenewerkstattgilching</v>
      </c>
    </row>
    <row r="461" spans="1:28" ht="12.75" customHeight="1" thickBot="1" x14ac:dyDescent="0.35">
      <c r="A461" s="13">
        <v>45089.854201388887</v>
      </c>
      <c r="B461" s="14" t="s">
        <v>728</v>
      </c>
      <c r="C461" s="14" t="s">
        <v>2080</v>
      </c>
      <c r="D461" s="14" t="s">
        <v>2081</v>
      </c>
      <c r="E461" s="14" t="s">
        <v>2082</v>
      </c>
      <c r="F461" s="15" t="s">
        <v>1281</v>
      </c>
      <c r="G461" s="14" t="s">
        <v>175</v>
      </c>
      <c r="H461" s="16" t="s">
        <v>103</v>
      </c>
      <c r="I461" s="6" t="str">
        <f t="shared" si="223"/>
        <v/>
      </c>
      <c r="J461" s="6" t="str">
        <f t="shared" si="224"/>
        <v/>
      </c>
      <c r="K461" s="6" t="str">
        <f t="shared" si="225"/>
        <v/>
      </c>
      <c r="L461" s="6" t="str">
        <f t="shared" si="226"/>
        <v>x</v>
      </c>
      <c r="M461" s="6" t="str">
        <f t="shared" si="227"/>
        <v/>
      </c>
      <c r="N461" s="6" t="str">
        <f t="shared" si="228"/>
        <v/>
      </c>
      <c r="O461" s="6" t="str">
        <f t="shared" si="229"/>
        <v/>
      </c>
      <c r="P461" s="6" t="str">
        <f t="shared" si="230"/>
        <v>x</v>
      </c>
      <c r="Q461" s="6" t="str">
        <f t="shared" si="231"/>
        <v>x</v>
      </c>
      <c r="R461" s="6" t="str">
        <f t="shared" si="232"/>
        <v/>
      </c>
      <c r="S461" s="6" t="str">
        <f t="shared" si="233"/>
        <v/>
      </c>
      <c r="T461" s="6" t="str">
        <f t="shared" si="234"/>
        <v/>
      </c>
      <c r="U461" s="6" t="str">
        <f t="shared" si="235"/>
        <v/>
      </c>
      <c r="V461" s="6" t="str">
        <f t="shared" si="236"/>
        <v/>
      </c>
      <c r="W461" s="6" t="str">
        <f t="shared" si="237"/>
        <v/>
      </c>
      <c r="X461" s="6" t="str">
        <f t="shared" si="238"/>
        <v/>
      </c>
      <c r="Y461" s="6" t="str">
        <f t="shared" si="239"/>
        <v/>
      </c>
      <c r="Z461" s="7" t="str">
        <f t="shared" si="243"/>
        <v>SDG-04-08-09</v>
      </c>
      <c r="AA461" s="5" t="str">
        <f t="shared" si="241"/>
        <v>green</v>
      </c>
      <c r="AB461" t="str">
        <f t="shared" si="242"/>
        <v>SALLAB</v>
      </c>
    </row>
    <row r="462" spans="1:28" ht="12.75" customHeight="1" thickBot="1" x14ac:dyDescent="0.35">
      <c r="A462" s="13">
        <v>45091.071331018517</v>
      </c>
      <c r="B462" s="14" t="s">
        <v>1075</v>
      </c>
      <c r="C462" s="14" t="s">
        <v>2083</v>
      </c>
      <c r="D462" s="14" t="s">
        <v>2084</v>
      </c>
      <c r="E462" s="14" t="s">
        <v>477</v>
      </c>
      <c r="F462" s="15" t="s">
        <v>1390</v>
      </c>
      <c r="G462" s="14" t="s">
        <v>364</v>
      </c>
      <c r="H462" s="16" t="s">
        <v>103</v>
      </c>
      <c r="I462" s="6" t="str">
        <f t="shared" si="223"/>
        <v/>
      </c>
      <c r="J462" s="6" t="str">
        <f t="shared" si="224"/>
        <v/>
      </c>
      <c r="K462" s="6" t="str">
        <f t="shared" si="225"/>
        <v/>
      </c>
      <c r="L462" s="6" t="str">
        <f t="shared" si="226"/>
        <v/>
      </c>
      <c r="M462" s="6" t="str">
        <f t="shared" si="227"/>
        <v/>
      </c>
      <c r="N462" s="6" t="str">
        <f t="shared" si="228"/>
        <v/>
      </c>
      <c r="O462" s="6" t="str">
        <f t="shared" si="229"/>
        <v/>
      </c>
      <c r="P462" s="6" t="str">
        <f t="shared" si="230"/>
        <v/>
      </c>
      <c r="Q462" s="6" t="str">
        <f t="shared" si="231"/>
        <v>x</v>
      </c>
      <c r="R462" s="6" t="str">
        <f t="shared" si="232"/>
        <v/>
      </c>
      <c r="S462" s="6" t="str">
        <f t="shared" si="233"/>
        <v>x</v>
      </c>
      <c r="T462" s="6" t="str">
        <f t="shared" si="234"/>
        <v>x</v>
      </c>
      <c r="U462" s="6" t="str">
        <f t="shared" si="235"/>
        <v>x</v>
      </c>
      <c r="V462" s="6" t="str">
        <f t="shared" si="236"/>
        <v/>
      </c>
      <c r="W462" s="6" t="str">
        <f t="shared" si="237"/>
        <v/>
      </c>
      <c r="X462" s="6" t="str">
        <f t="shared" si="238"/>
        <v/>
      </c>
      <c r="Y462" s="6" t="str">
        <f t="shared" si="239"/>
        <v/>
      </c>
      <c r="Z462" s="7" t="str">
        <f t="shared" si="243"/>
        <v>SDG-09-11-12-13</v>
      </c>
      <c r="AA462" s="5" t="str">
        <f t="shared" si="241"/>
        <v>green</v>
      </c>
      <c r="AB462" t="str">
        <f t="shared" si="242"/>
        <v>makerspacevienna</v>
      </c>
    </row>
    <row r="463" spans="1:28" ht="12.75" customHeight="1" thickBot="1" x14ac:dyDescent="0.35">
      <c r="A463" s="13">
        <v>45092.019930555558</v>
      </c>
      <c r="B463" s="14" t="s">
        <v>2085</v>
      </c>
      <c r="C463" s="14" t="s">
        <v>2086</v>
      </c>
      <c r="D463" s="14" t="s">
        <v>2087</v>
      </c>
      <c r="E463" s="14" t="s">
        <v>2088</v>
      </c>
      <c r="F463" s="15" t="s">
        <v>2092</v>
      </c>
      <c r="G463" s="14" t="s">
        <v>294</v>
      </c>
      <c r="H463" s="16" t="s">
        <v>103</v>
      </c>
      <c r="I463" s="6" t="str">
        <f t="shared" si="223"/>
        <v/>
      </c>
      <c r="J463" s="6" t="str">
        <f t="shared" si="224"/>
        <v/>
      </c>
      <c r="K463" s="6" t="str">
        <f t="shared" si="225"/>
        <v/>
      </c>
      <c r="L463" s="6" t="str">
        <f t="shared" si="226"/>
        <v>x</v>
      </c>
      <c r="M463" s="6" t="str">
        <f t="shared" si="227"/>
        <v/>
      </c>
      <c r="N463" s="6" t="str">
        <f t="shared" si="228"/>
        <v/>
      </c>
      <c r="O463" s="6" t="str">
        <f t="shared" si="229"/>
        <v/>
      </c>
      <c r="P463" s="6" t="str">
        <f t="shared" si="230"/>
        <v/>
      </c>
      <c r="Q463" s="6" t="str">
        <f t="shared" si="231"/>
        <v>x</v>
      </c>
      <c r="R463" s="6" t="str">
        <f t="shared" si="232"/>
        <v/>
      </c>
      <c r="S463" s="6" t="str">
        <f t="shared" si="233"/>
        <v>x</v>
      </c>
      <c r="T463" s="6" t="str">
        <f t="shared" si="234"/>
        <v>x</v>
      </c>
      <c r="U463" s="6" t="str">
        <f t="shared" si="235"/>
        <v/>
      </c>
      <c r="V463" s="6" t="str">
        <f t="shared" si="236"/>
        <v/>
      </c>
      <c r="W463" s="6" t="str">
        <f t="shared" si="237"/>
        <v/>
      </c>
      <c r="X463" s="6" t="str">
        <f t="shared" si="238"/>
        <v/>
      </c>
      <c r="Y463" s="6" t="str">
        <f t="shared" si="239"/>
        <v/>
      </c>
      <c r="Z463" s="7" t="str">
        <f t="shared" si="243"/>
        <v>SDG-04-09-11-12</v>
      </c>
      <c r="AA463" s="5" t="str">
        <f t="shared" si="241"/>
        <v>green</v>
      </c>
      <c r="AB463" t="str">
        <f t="shared" si="242"/>
        <v>fablabkn</v>
      </c>
    </row>
    <row r="464" spans="1:28" ht="12.75" customHeight="1" thickBot="1" x14ac:dyDescent="0.35">
      <c r="A464" s="13">
        <v>45092.651655092595</v>
      </c>
      <c r="B464" s="14" t="s">
        <v>2089</v>
      </c>
      <c r="C464" s="14" t="s">
        <v>2090</v>
      </c>
      <c r="D464" s="14" t="s">
        <v>2090</v>
      </c>
      <c r="E464" s="14" t="s">
        <v>494</v>
      </c>
      <c r="F464" s="15" t="s">
        <v>2091</v>
      </c>
      <c r="G464" s="14" t="s">
        <v>281</v>
      </c>
      <c r="H464" s="16" t="s">
        <v>103</v>
      </c>
      <c r="I464" s="6" t="str">
        <f t="shared" si="223"/>
        <v/>
      </c>
      <c r="J464" s="6" t="str">
        <f t="shared" si="224"/>
        <v/>
      </c>
      <c r="K464" s="6" t="str">
        <f t="shared" si="225"/>
        <v/>
      </c>
      <c r="L464" s="6" t="str">
        <f t="shared" si="226"/>
        <v>x</v>
      </c>
      <c r="M464" s="6" t="str">
        <f t="shared" si="227"/>
        <v/>
      </c>
      <c r="N464" s="6" t="str">
        <f t="shared" si="228"/>
        <v/>
      </c>
      <c r="O464" s="6" t="str">
        <f t="shared" si="229"/>
        <v/>
      </c>
      <c r="P464" s="6" t="str">
        <f t="shared" si="230"/>
        <v/>
      </c>
      <c r="Q464" s="6" t="str">
        <f t="shared" si="231"/>
        <v>x</v>
      </c>
      <c r="R464" s="6" t="str">
        <f t="shared" si="232"/>
        <v/>
      </c>
      <c r="S464" s="6" t="str">
        <f t="shared" si="233"/>
        <v/>
      </c>
      <c r="T464" s="6" t="str">
        <f t="shared" si="234"/>
        <v>x</v>
      </c>
      <c r="U464" s="6" t="str">
        <f t="shared" si="235"/>
        <v/>
      </c>
      <c r="V464" s="6" t="str">
        <f t="shared" si="236"/>
        <v/>
      </c>
      <c r="W464" s="6" t="str">
        <f t="shared" si="237"/>
        <v/>
      </c>
      <c r="X464" s="6" t="str">
        <f t="shared" si="238"/>
        <v/>
      </c>
      <c r="Y464" s="6" t="str">
        <f t="shared" si="239"/>
        <v>x</v>
      </c>
      <c r="Z464" s="7" t="str">
        <f t="shared" si="243"/>
        <v>SDG-04-09-12-17</v>
      </c>
      <c r="AA464" s="5" t="str">
        <f t="shared" si="241"/>
        <v>green</v>
      </c>
      <c r="AB464" t="str">
        <f t="shared" si="242"/>
        <v>fctfablab</v>
      </c>
    </row>
    <row r="465" spans="1:28" ht="12.75" customHeight="1" thickBot="1" x14ac:dyDescent="0.35">
      <c r="A465" s="13">
        <v>45096.232060185182</v>
      </c>
      <c r="B465" s="14" t="s">
        <v>2093</v>
      </c>
      <c r="C465" s="14" t="s">
        <v>2094</v>
      </c>
      <c r="D465" s="14" t="s">
        <v>2095</v>
      </c>
      <c r="E465" s="14" t="s">
        <v>422</v>
      </c>
      <c r="F465" s="15" t="s">
        <v>2096</v>
      </c>
      <c r="G465" s="14" t="s">
        <v>2097</v>
      </c>
      <c r="H465" s="16" t="s">
        <v>103</v>
      </c>
      <c r="I465" s="6" t="str">
        <f t="shared" si="223"/>
        <v>x</v>
      </c>
      <c r="J465" s="6" t="str">
        <f t="shared" si="224"/>
        <v/>
      </c>
      <c r="K465" s="6" t="str">
        <f t="shared" si="225"/>
        <v>x</v>
      </c>
      <c r="L465" s="6" t="str">
        <f t="shared" si="226"/>
        <v>x</v>
      </c>
      <c r="M465" s="6" t="str">
        <f t="shared" si="227"/>
        <v/>
      </c>
      <c r="N465" s="6" t="str">
        <f t="shared" si="228"/>
        <v/>
      </c>
      <c r="O465" s="6" t="str">
        <f t="shared" si="229"/>
        <v/>
      </c>
      <c r="P465" s="6" t="str">
        <f t="shared" si="230"/>
        <v/>
      </c>
      <c r="Q465" s="6" t="str">
        <f t="shared" si="231"/>
        <v/>
      </c>
      <c r="R465" s="6" t="str">
        <f t="shared" si="232"/>
        <v/>
      </c>
      <c r="S465" s="6" t="str">
        <f t="shared" si="233"/>
        <v/>
      </c>
      <c r="T465" s="6" t="str">
        <f t="shared" si="234"/>
        <v/>
      </c>
      <c r="U465" s="6" t="str">
        <f t="shared" si="235"/>
        <v>x</v>
      </c>
      <c r="V465" s="6" t="str">
        <f t="shared" si="236"/>
        <v/>
      </c>
      <c r="W465" s="6" t="str">
        <f t="shared" si="237"/>
        <v/>
      </c>
      <c r="X465" s="6" t="str">
        <f t="shared" si="238"/>
        <v/>
      </c>
      <c r="Y465" s="6" t="str">
        <f t="shared" si="239"/>
        <v/>
      </c>
      <c r="Z465" s="7" t="str">
        <f t="shared" si="243"/>
        <v>SDG-01-03-04-13</v>
      </c>
      <c r="AA465" s="5" t="str">
        <f t="shared" si="241"/>
        <v>green</v>
      </c>
      <c r="AB465" t="str">
        <f t="shared" si="242"/>
        <v>fablabucontinental</v>
      </c>
    </row>
    <row r="466" spans="1:28" ht="12.75" customHeight="1" thickBot="1" x14ac:dyDescent="0.35">
      <c r="A466" s="13">
        <v>45097.409849537034</v>
      </c>
      <c r="B466" s="14" t="s">
        <v>2098</v>
      </c>
      <c r="C466" s="14" t="s">
        <v>2099</v>
      </c>
      <c r="D466" s="14" t="s">
        <v>2100</v>
      </c>
      <c r="E466" s="14" t="s">
        <v>38</v>
      </c>
      <c r="F466" s="15" t="s">
        <v>2105</v>
      </c>
      <c r="G466" s="14" t="s">
        <v>294</v>
      </c>
      <c r="H466" s="16" t="s">
        <v>103</v>
      </c>
      <c r="I466" s="6" t="str">
        <f t="shared" si="223"/>
        <v/>
      </c>
      <c r="J466" s="6" t="str">
        <f t="shared" si="224"/>
        <v/>
      </c>
      <c r="K466" s="6" t="str">
        <f t="shared" si="225"/>
        <v/>
      </c>
      <c r="L466" s="6" t="str">
        <f t="shared" si="226"/>
        <v>x</v>
      </c>
      <c r="M466" s="6" t="str">
        <f t="shared" si="227"/>
        <v/>
      </c>
      <c r="N466" s="6" t="str">
        <f t="shared" si="228"/>
        <v/>
      </c>
      <c r="O466" s="6" t="str">
        <f t="shared" si="229"/>
        <v/>
      </c>
      <c r="P466" s="6" t="str">
        <f t="shared" si="230"/>
        <v/>
      </c>
      <c r="Q466" s="6" t="str">
        <f t="shared" si="231"/>
        <v>x</v>
      </c>
      <c r="R466" s="6" t="str">
        <f t="shared" si="232"/>
        <v/>
      </c>
      <c r="S466" s="6" t="str">
        <f t="shared" si="233"/>
        <v>x</v>
      </c>
      <c r="T466" s="6" t="str">
        <f t="shared" si="234"/>
        <v>x</v>
      </c>
      <c r="U466" s="6" t="str">
        <f t="shared" si="235"/>
        <v/>
      </c>
      <c r="V466" s="6" t="str">
        <f t="shared" si="236"/>
        <v/>
      </c>
      <c r="W466" s="6" t="str">
        <f t="shared" si="237"/>
        <v/>
      </c>
      <c r="X466" s="6" t="str">
        <f t="shared" si="238"/>
        <v/>
      </c>
      <c r="Y466" s="6" t="str">
        <f t="shared" si="239"/>
        <v/>
      </c>
      <c r="Z466" s="7" t="str">
        <f t="shared" si="243"/>
        <v>SDG-04-09-11-12</v>
      </c>
      <c r="AA466" s="5" t="str">
        <f t="shared" si="241"/>
        <v>green</v>
      </c>
      <c r="AB466" t="str">
        <f t="shared" si="242"/>
        <v>villettemakerzbywoma</v>
      </c>
    </row>
    <row r="467" spans="1:28" ht="12.75" customHeight="1" thickBot="1" x14ac:dyDescent="0.35">
      <c r="A467" s="13">
        <v>45097.460729166669</v>
      </c>
      <c r="B467" s="14" t="s">
        <v>2101</v>
      </c>
      <c r="C467" s="14" t="s">
        <v>2102</v>
      </c>
      <c r="D467" s="14" t="s">
        <v>2103</v>
      </c>
      <c r="E467" s="14" t="s">
        <v>38</v>
      </c>
      <c r="F467" s="15" t="s">
        <v>2106</v>
      </c>
      <c r="G467" s="14" t="s">
        <v>2104</v>
      </c>
      <c r="H467" s="16" t="s">
        <v>103</v>
      </c>
      <c r="I467" s="6" t="str">
        <f t="shared" si="223"/>
        <v/>
      </c>
      <c r="J467" s="6" t="str">
        <f t="shared" si="224"/>
        <v/>
      </c>
      <c r="K467" s="6" t="str">
        <f t="shared" si="225"/>
        <v/>
      </c>
      <c r="L467" s="6" t="str">
        <f t="shared" si="226"/>
        <v/>
      </c>
      <c r="M467" s="6" t="str">
        <f t="shared" si="227"/>
        <v/>
      </c>
      <c r="N467" s="6" t="str">
        <f t="shared" si="228"/>
        <v/>
      </c>
      <c r="O467" s="6" t="str">
        <f t="shared" si="229"/>
        <v>x</v>
      </c>
      <c r="P467" s="6" t="str">
        <f t="shared" si="230"/>
        <v/>
      </c>
      <c r="Q467" s="6" t="str">
        <f t="shared" si="231"/>
        <v/>
      </c>
      <c r="R467" s="6" t="str">
        <f t="shared" si="232"/>
        <v>x</v>
      </c>
      <c r="S467" s="6" t="str">
        <f t="shared" si="233"/>
        <v/>
      </c>
      <c r="T467" s="6" t="str">
        <f t="shared" si="234"/>
        <v>x</v>
      </c>
      <c r="U467" s="6" t="str">
        <f t="shared" si="235"/>
        <v/>
      </c>
      <c r="V467" s="6" t="str">
        <f t="shared" si="236"/>
        <v>x</v>
      </c>
      <c r="W467" s="6" t="str">
        <f t="shared" si="237"/>
        <v/>
      </c>
      <c r="X467" s="6" t="str">
        <f t="shared" si="238"/>
        <v/>
      </c>
      <c r="Y467" s="6" t="str">
        <f t="shared" si="239"/>
        <v/>
      </c>
      <c r="Z467" s="7" t="str">
        <f t="shared" si="243"/>
        <v>SDG-07-10-12-14</v>
      </c>
      <c r="AA467" s="5" t="str">
        <f t="shared" si="241"/>
        <v>green</v>
      </c>
      <c r="AB467" t="str">
        <f t="shared" si="242"/>
        <v>konkarlab</v>
      </c>
    </row>
    <row r="468" spans="1:28" ht="12.75" customHeight="1" thickBot="1" x14ac:dyDescent="0.35">
      <c r="A468" s="13">
        <v>45105.44935185185</v>
      </c>
      <c r="B468" s="14" t="s">
        <v>2107</v>
      </c>
      <c r="C468" s="14" t="s">
        <v>2108</v>
      </c>
      <c r="D468" s="14" t="s">
        <v>2109</v>
      </c>
      <c r="E468" s="14" t="s">
        <v>38</v>
      </c>
      <c r="F468" s="15" t="s">
        <v>2114</v>
      </c>
      <c r="G468" s="14" t="s">
        <v>2110</v>
      </c>
      <c r="H468" s="16" t="s">
        <v>103</v>
      </c>
      <c r="I468" s="6" t="str">
        <f t="shared" si="223"/>
        <v/>
      </c>
      <c r="J468" s="6" t="str">
        <f t="shared" si="224"/>
        <v/>
      </c>
      <c r="K468" s="6" t="str">
        <f t="shared" si="225"/>
        <v/>
      </c>
      <c r="L468" s="6" t="str">
        <f t="shared" si="226"/>
        <v>x</v>
      </c>
      <c r="M468" s="6" t="str">
        <f t="shared" si="227"/>
        <v/>
      </c>
      <c r="N468" s="6" t="str">
        <f t="shared" si="228"/>
        <v/>
      </c>
      <c r="O468" s="6" t="str">
        <f t="shared" si="229"/>
        <v/>
      </c>
      <c r="P468" s="6" t="str">
        <f t="shared" si="230"/>
        <v>x</v>
      </c>
      <c r="Q468" s="6" t="str">
        <f t="shared" si="231"/>
        <v/>
      </c>
      <c r="R468" s="6" t="str">
        <f t="shared" si="232"/>
        <v/>
      </c>
      <c r="S468" s="6" t="str">
        <f t="shared" si="233"/>
        <v>x</v>
      </c>
      <c r="T468" s="6" t="str">
        <f t="shared" si="234"/>
        <v/>
      </c>
      <c r="U468" s="6" t="str">
        <f t="shared" si="235"/>
        <v>x</v>
      </c>
      <c r="V468" s="6" t="str">
        <f t="shared" si="236"/>
        <v/>
      </c>
      <c r="W468" s="6" t="str">
        <f t="shared" si="237"/>
        <v/>
      </c>
      <c r="X468" s="6" t="str">
        <f t="shared" si="238"/>
        <v/>
      </c>
      <c r="Y468" s="6" t="str">
        <f t="shared" si="239"/>
        <v/>
      </c>
      <c r="Z468" s="7" t="str">
        <f t="shared" si="243"/>
        <v>SDG-04-08-11-13</v>
      </c>
      <c r="AA468" s="5" t="str">
        <f t="shared" si="241"/>
        <v>green</v>
      </c>
      <c r="AB468" t="str">
        <f t="shared" si="242"/>
        <v>fablabdenimes</v>
      </c>
    </row>
    <row r="469" spans="1:28" ht="12.75" customHeight="1" thickBot="1" x14ac:dyDescent="0.35">
      <c r="A469" s="13">
        <v>45105.673831018517</v>
      </c>
      <c r="B469" s="14" t="s">
        <v>2111</v>
      </c>
      <c r="C469" s="14" t="s">
        <v>2112</v>
      </c>
      <c r="D469" s="14" t="s">
        <v>2113</v>
      </c>
      <c r="E469" s="14" t="s">
        <v>2011</v>
      </c>
      <c r="F469" s="15" t="s">
        <v>2115</v>
      </c>
      <c r="G469" s="14" t="s">
        <v>609</v>
      </c>
      <c r="H469" s="16" t="s">
        <v>103</v>
      </c>
      <c r="I469" s="6" t="str">
        <f t="shared" si="223"/>
        <v/>
      </c>
      <c r="J469" s="6" t="str">
        <f t="shared" si="224"/>
        <v/>
      </c>
      <c r="K469" s="6" t="str">
        <f t="shared" si="225"/>
        <v/>
      </c>
      <c r="L469" s="6" t="str">
        <f t="shared" si="226"/>
        <v>x</v>
      </c>
      <c r="M469" s="6" t="str">
        <f t="shared" si="227"/>
        <v/>
      </c>
      <c r="N469" s="6" t="str">
        <f t="shared" si="228"/>
        <v/>
      </c>
      <c r="O469" s="6" t="str">
        <f t="shared" si="229"/>
        <v/>
      </c>
      <c r="P469" s="6" t="str">
        <f t="shared" si="230"/>
        <v/>
      </c>
      <c r="Q469" s="6" t="str">
        <f t="shared" si="231"/>
        <v>x</v>
      </c>
      <c r="R469" s="6" t="str">
        <f t="shared" si="232"/>
        <v/>
      </c>
      <c r="S469" s="6" t="str">
        <f t="shared" si="233"/>
        <v>x</v>
      </c>
      <c r="T469" s="6" t="str">
        <f t="shared" si="234"/>
        <v/>
      </c>
      <c r="U469" s="6" t="str">
        <f t="shared" si="235"/>
        <v/>
      </c>
      <c r="V469" s="6" t="str">
        <f t="shared" si="236"/>
        <v/>
      </c>
      <c r="W469" s="6" t="str">
        <f t="shared" si="237"/>
        <v/>
      </c>
      <c r="X469" s="6" t="str">
        <f t="shared" si="238"/>
        <v/>
      </c>
      <c r="Y469" s="6" t="str">
        <f t="shared" si="239"/>
        <v/>
      </c>
      <c r="Z469" s="7" t="str">
        <f t="shared" si="243"/>
        <v>SDG-04-09-11</v>
      </c>
      <c r="AA469" s="5" t="str">
        <f t="shared" si="241"/>
        <v>green</v>
      </c>
      <c r="AB469" t="str">
        <f t="shared" si="242"/>
        <v>FabLabPangbisa</v>
      </c>
    </row>
    <row r="470" spans="1:28" ht="12.75" customHeight="1" thickBot="1" x14ac:dyDescent="0.35">
      <c r="A470" s="13">
        <v>45106.503148148149</v>
      </c>
      <c r="B470" s="14" t="s">
        <v>2116</v>
      </c>
      <c r="C470" s="14" t="s">
        <v>2117</v>
      </c>
      <c r="D470" s="14" t="s">
        <v>2118</v>
      </c>
      <c r="E470" s="14" t="s">
        <v>2011</v>
      </c>
      <c r="F470" s="15" t="s">
        <v>2120</v>
      </c>
      <c r="G470" s="14" t="s">
        <v>2119</v>
      </c>
      <c r="H470" s="16" t="s">
        <v>103</v>
      </c>
      <c r="I470" s="6" t="str">
        <f t="shared" si="223"/>
        <v/>
      </c>
      <c r="J470" s="6" t="str">
        <f t="shared" si="224"/>
        <v/>
      </c>
      <c r="K470" s="6" t="str">
        <f t="shared" si="225"/>
        <v/>
      </c>
      <c r="L470" s="6" t="str">
        <f t="shared" si="226"/>
        <v>x</v>
      </c>
      <c r="M470" s="6" t="str">
        <f t="shared" si="227"/>
        <v/>
      </c>
      <c r="N470" s="6" t="str">
        <f t="shared" si="228"/>
        <v/>
      </c>
      <c r="O470" s="6" t="str">
        <f t="shared" si="229"/>
        <v/>
      </c>
      <c r="P470" s="6" t="str">
        <f t="shared" si="230"/>
        <v>x</v>
      </c>
      <c r="Q470" s="6" t="str">
        <f t="shared" si="231"/>
        <v/>
      </c>
      <c r="R470" s="6" t="str">
        <f t="shared" si="232"/>
        <v/>
      </c>
      <c r="S470" s="6" t="str">
        <f t="shared" si="233"/>
        <v>x</v>
      </c>
      <c r="T470" s="6" t="str">
        <f t="shared" si="234"/>
        <v/>
      </c>
      <c r="U470" s="6" t="str">
        <f t="shared" si="235"/>
        <v/>
      </c>
      <c r="V470" s="6" t="str">
        <f t="shared" si="236"/>
        <v/>
      </c>
      <c r="W470" s="6" t="str">
        <f t="shared" si="237"/>
        <v/>
      </c>
      <c r="X470" s="6" t="str">
        <f t="shared" si="238"/>
        <v/>
      </c>
      <c r="Y470" s="6" t="str">
        <f t="shared" si="239"/>
        <v>x</v>
      </c>
      <c r="Z470" s="7" t="str">
        <f t="shared" si="243"/>
        <v>SDG-04-08-11-17</v>
      </c>
      <c r="AA470" s="5" t="str">
        <f t="shared" si="241"/>
        <v>green</v>
      </c>
      <c r="AB470" t="str">
        <f t="shared" si="242"/>
        <v>choegofablab</v>
      </c>
    </row>
    <row r="471" spans="1:28" ht="12.75" customHeight="1" thickBot="1" x14ac:dyDescent="0.35">
      <c r="A471" s="13">
        <v>45106.825150462966</v>
      </c>
      <c r="B471" s="14" t="s">
        <v>2093</v>
      </c>
      <c r="C471" s="14" t="s">
        <v>2121</v>
      </c>
      <c r="D471" s="14" t="s">
        <v>2095</v>
      </c>
      <c r="E471" s="14" t="s">
        <v>1006</v>
      </c>
      <c r="F471" s="15" t="s">
        <v>2096</v>
      </c>
      <c r="G471" s="14" t="s">
        <v>2097</v>
      </c>
      <c r="H471" s="16" t="s">
        <v>103</v>
      </c>
      <c r="I471" s="6" t="str">
        <f t="shared" si="223"/>
        <v>x</v>
      </c>
      <c r="J471" s="6" t="str">
        <f t="shared" si="224"/>
        <v/>
      </c>
      <c r="K471" s="6" t="str">
        <f t="shared" si="225"/>
        <v>x</v>
      </c>
      <c r="L471" s="6" t="str">
        <f t="shared" si="226"/>
        <v>x</v>
      </c>
      <c r="M471" s="6" t="str">
        <f t="shared" si="227"/>
        <v/>
      </c>
      <c r="N471" s="6" t="str">
        <f t="shared" si="228"/>
        <v/>
      </c>
      <c r="O471" s="6" t="str">
        <f t="shared" si="229"/>
        <v/>
      </c>
      <c r="P471" s="6" t="str">
        <f t="shared" si="230"/>
        <v/>
      </c>
      <c r="Q471" s="6" t="str">
        <f t="shared" si="231"/>
        <v/>
      </c>
      <c r="R471" s="6" t="str">
        <f t="shared" si="232"/>
        <v/>
      </c>
      <c r="S471" s="6" t="str">
        <f t="shared" si="233"/>
        <v/>
      </c>
      <c r="T471" s="6" t="str">
        <f t="shared" si="234"/>
        <v/>
      </c>
      <c r="U471" s="6" t="str">
        <f t="shared" si="235"/>
        <v>x</v>
      </c>
      <c r="V471" s="6" t="str">
        <f t="shared" si="236"/>
        <v/>
      </c>
      <c r="W471" s="6" t="str">
        <f t="shared" si="237"/>
        <v/>
      </c>
      <c r="X471" s="6" t="str">
        <f t="shared" si="238"/>
        <v/>
      </c>
      <c r="Y471" s="6" t="str">
        <f t="shared" si="239"/>
        <v/>
      </c>
      <c r="Z471" s="7" t="str">
        <f t="shared" si="243"/>
        <v>SDG-01-03-04-13</v>
      </c>
      <c r="AA471" s="5" t="str">
        <f t="shared" si="241"/>
        <v>green</v>
      </c>
      <c r="AB471" t="str">
        <f t="shared" si="242"/>
        <v>fablabucontinental</v>
      </c>
    </row>
    <row r="472" spans="1:28" ht="12.75" customHeight="1" thickBot="1" x14ac:dyDescent="0.35">
      <c r="A472" s="13">
        <v>45111.424687500003</v>
      </c>
      <c r="B472" s="14" t="s">
        <v>2122</v>
      </c>
      <c r="C472" s="14" t="s">
        <v>1502</v>
      </c>
      <c r="D472" s="14" t="s">
        <v>1503</v>
      </c>
      <c r="E472" s="14" t="s">
        <v>133</v>
      </c>
      <c r="F472" s="15" t="s">
        <v>1514</v>
      </c>
      <c r="G472" s="14" t="s">
        <v>2123</v>
      </c>
      <c r="H472" s="16" t="s">
        <v>103</v>
      </c>
      <c r="I472" s="6" t="str">
        <f t="shared" si="223"/>
        <v/>
      </c>
      <c r="J472" s="6" t="str">
        <f t="shared" si="224"/>
        <v>x</v>
      </c>
      <c r="K472" s="6" t="str">
        <f t="shared" si="225"/>
        <v>x</v>
      </c>
      <c r="L472" s="6" t="str">
        <f t="shared" si="226"/>
        <v/>
      </c>
      <c r="M472" s="6" t="str">
        <f t="shared" si="227"/>
        <v/>
      </c>
      <c r="N472" s="6" t="str">
        <f t="shared" si="228"/>
        <v/>
      </c>
      <c r="O472" s="6" t="str">
        <f t="shared" si="229"/>
        <v/>
      </c>
      <c r="P472" s="6" t="str">
        <f t="shared" si="230"/>
        <v/>
      </c>
      <c r="Q472" s="6" t="str">
        <f t="shared" si="231"/>
        <v/>
      </c>
      <c r="R472" s="6" t="str">
        <f t="shared" si="232"/>
        <v/>
      </c>
      <c r="S472" s="6" t="str">
        <f t="shared" si="233"/>
        <v>x</v>
      </c>
      <c r="T472" s="6" t="str">
        <f t="shared" si="234"/>
        <v/>
      </c>
      <c r="U472" s="6" t="str">
        <f t="shared" si="235"/>
        <v/>
      </c>
      <c r="V472" s="6" t="str">
        <f t="shared" si="236"/>
        <v/>
      </c>
      <c r="W472" s="6" t="str">
        <f t="shared" si="237"/>
        <v/>
      </c>
      <c r="X472" s="6" t="str">
        <f t="shared" si="238"/>
        <v/>
      </c>
      <c r="Y472" s="6" t="str">
        <f t="shared" si="239"/>
        <v/>
      </c>
      <c r="Z472" s="7" t="str">
        <f t="shared" si="243"/>
        <v>SDG-02-03-11</v>
      </c>
      <c r="AA472" s="5" t="str">
        <f t="shared" si="241"/>
        <v>green</v>
      </c>
      <c r="AB472" t="str">
        <f t="shared" si="242"/>
        <v>polifactory</v>
      </c>
    </row>
    <row r="473" spans="1:28" ht="12.75" customHeight="1" thickBot="1" x14ac:dyDescent="0.35">
      <c r="A473" s="13">
        <v>45124.627488425926</v>
      </c>
      <c r="B473" s="14" t="s">
        <v>104</v>
      </c>
      <c r="C473" s="14" t="s">
        <v>2124</v>
      </c>
      <c r="D473" s="14" t="s">
        <v>2125</v>
      </c>
      <c r="E473" s="14" t="s">
        <v>107</v>
      </c>
      <c r="F473" s="15" t="s">
        <v>2126</v>
      </c>
      <c r="G473" s="14" t="s">
        <v>731</v>
      </c>
      <c r="H473" s="16" t="s">
        <v>103</v>
      </c>
      <c r="I473" s="6" t="str">
        <f t="shared" ref="I473:I536" si="244">IF(IFERROR(SEARCH("SDG 1 ",$G473),0)=0,"","x")</f>
        <v/>
      </c>
      <c r="J473" s="6" t="str">
        <f t="shared" ref="J473:J536" si="245">IF(IFERROR(SEARCH("SDG 2 ",$G473),0)=0,"","x")</f>
        <v/>
      </c>
      <c r="K473" s="6" t="str">
        <f t="shared" ref="K473:K536" si="246">IF(IFERROR(SEARCH("SDG 3 ",$G473),0)=0,"","x")</f>
        <v/>
      </c>
      <c r="L473" s="6" t="str">
        <f t="shared" ref="L473:L536" si="247">IF(IFERROR(SEARCH("SDG 4 ",$G473),0)=0,"","x")</f>
        <v>x</v>
      </c>
      <c r="M473" s="6" t="str">
        <f t="shared" ref="M473:M536" si="248">IF(IFERROR(SEARCH("SDG 5 ",$G473),0)=0,"","x")</f>
        <v>x</v>
      </c>
      <c r="N473" s="6" t="str">
        <f t="shared" ref="N473:N536" si="249">IF(IFERROR(SEARCH("SDG 6 ",$G473),0)=0,"","x")</f>
        <v/>
      </c>
      <c r="O473" s="6" t="str">
        <f t="shared" ref="O473:O536" si="250">IF(IFERROR(SEARCH("SDG 7 ",$G473),0)=0,"","x")</f>
        <v/>
      </c>
      <c r="P473" s="6" t="str">
        <f t="shared" ref="P473:P536" si="251">IF(IFERROR(SEARCH("SDG 8 ",$G473),0)=0,"","x")</f>
        <v/>
      </c>
      <c r="Q473" s="6" t="str">
        <f t="shared" ref="Q473:Q536" si="252">IF(IFERROR(SEARCH("SDG 9 ",$G473),0)=0,"","x")</f>
        <v>x</v>
      </c>
      <c r="R473" s="6" t="str">
        <f t="shared" ref="R473:R536" si="253">IF(IFERROR(SEARCH("SDG 10",$G473),0)=0,"","x")</f>
        <v/>
      </c>
      <c r="S473" s="6" t="str">
        <f t="shared" ref="S473:S536" si="254">IF(IFERROR(SEARCH("SDG 11",$G473),0)=0,"","x")</f>
        <v/>
      </c>
      <c r="T473" s="6" t="str">
        <f t="shared" ref="T473:T536" si="255">IF(IFERROR(SEARCH("SDG 12",$G473),0)=0,"","x")</f>
        <v/>
      </c>
      <c r="U473" s="6" t="str">
        <f t="shared" ref="U473:U536" si="256">IF(IFERROR(SEARCH("SDG 13",$G473),0)=0,"","x")</f>
        <v/>
      </c>
      <c r="V473" s="6" t="str">
        <f t="shared" ref="V473:V536" si="257">IF(IFERROR(SEARCH("SDG 14",$G473),0)=0,"","x")</f>
        <v/>
      </c>
      <c r="W473" s="6" t="str">
        <f t="shared" ref="W473:W536" si="258">IF(IFERROR(SEARCH("SDG 15",$G473),0)=0,"","x")</f>
        <v/>
      </c>
      <c r="X473" s="6" t="str">
        <f t="shared" si="238"/>
        <v/>
      </c>
      <c r="Y473" s="6" t="str">
        <f t="shared" si="239"/>
        <v>x</v>
      </c>
      <c r="Z473" s="7" t="str">
        <f t="shared" si="243"/>
        <v>SDG-04-05-09-17</v>
      </c>
      <c r="AA473" s="5" t="str">
        <f t="shared" si="241"/>
        <v>green</v>
      </c>
      <c r="AB473" t="str">
        <f t="shared" si="242"/>
        <v>arofablab</v>
      </c>
    </row>
    <row r="474" spans="1:28" ht="12.75" customHeight="1" thickBot="1" x14ac:dyDescent="0.35">
      <c r="A474" s="13">
        <v>45132.243831018517</v>
      </c>
      <c r="B474" s="14" t="s">
        <v>2127</v>
      </c>
      <c r="C474" s="14" t="s">
        <v>2128</v>
      </c>
      <c r="D474" s="14" t="s">
        <v>2129</v>
      </c>
      <c r="E474" s="14" t="s">
        <v>393</v>
      </c>
      <c r="F474" s="15" t="s">
        <v>2134</v>
      </c>
      <c r="G474" s="14" t="s">
        <v>407</v>
      </c>
      <c r="H474" s="16" t="s">
        <v>103</v>
      </c>
      <c r="I474" s="6" t="str">
        <f t="shared" si="244"/>
        <v/>
      </c>
      <c r="J474" s="6" t="str">
        <f t="shared" si="245"/>
        <v/>
      </c>
      <c r="K474" s="6" t="str">
        <f t="shared" si="246"/>
        <v/>
      </c>
      <c r="L474" s="6" t="str">
        <f t="shared" si="247"/>
        <v>x</v>
      </c>
      <c r="M474" s="6" t="str">
        <f t="shared" si="248"/>
        <v>x</v>
      </c>
      <c r="N474" s="6" t="str">
        <f t="shared" si="249"/>
        <v/>
      </c>
      <c r="O474" s="6" t="str">
        <f t="shared" si="250"/>
        <v/>
      </c>
      <c r="P474" s="6" t="str">
        <f t="shared" si="251"/>
        <v/>
      </c>
      <c r="Q474" s="6" t="str">
        <f t="shared" si="252"/>
        <v>x</v>
      </c>
      <c r="R474" s="6" t="str">
        <f t="shared" si="253"/>
        <v/>
      </c>
      <c r="S474" s="6" t="str">
        <f t="shared" si="254"/>
        <v>x</v>
      </c>
      <c r="T474" s="6" t="str">
        <f t="shared" si="255"/>
        <v/>
      </c>
      <c r="U474" s="6" t="str">
        <f t="shared" si="256"/>
        <v/>
      </c>
      <c r="V474" s="6" t="str">
        <f t="shared" si="257"/>
        <v/>
      </c>
      <c r="W474" s="6" t="str">
        <f t="shared" si="258"/>
        <v/>
      </c>
      <c r="X474" s="6" t="str">
        <f t="shared" si="238"/>
        <v/>
      </c>
      <c r="Y474" s="6" t="str">
        <f t="shared" si="239"/>
        <v/>
      </c>
      <c r="Z474" s="7" t="str">
        <f t="shared" si="243"/>
        <v>SDG-04-05-09-11</v>
      </c>
      <c r="AA474" s="5" t="str">
        <f t="shared" si="241"/>
        <v>green</v>
      </c>
      <c r="AB474" t="str">
        <f t="shared" si="242"/>
        <v>lakemacfablab</v>
      </c>
    </row>
    <row r="475" spans="1:28" ht="12.75" customHeight="1" thickBot="1" x14ac:dyDescent="0.35">
      <c r="A475" s="13">
        <v>45133.549571759257</v>
      </c>
      <c r="B475" s="14" t="s">
        <v>2130</v>
      </c>
      <c r="C475" s="14" t="s">
        <v>2131</v>
      </c>
      <c r="D475" s="14" t="s">
        <v>2132</v>
      </c>
      <c r="E475" s="14" t="s">
        <v>2133</v>
      </c>
      <c r="F475" s="15" t="s">
        <v>2135</v>
      </c>
      <c r="G475" s="14" t="s">
        <v>659</v>
      </c>
      <c r="H475" s="16" t="s">
        <v>103</v>
      </c>
      <c r="I475" s="6" t="str">
        <f t="shared" si="244"/>
        <v/>
      </c>
      <c r="J475" s="6" t="str">
        <f t="shared" si="245"/>
        <v/>
      </c>
      <c r="K475" s="6" t="str">
        <f t="shared" si="246"/>
        <v/>
      </c>
      <c r="L475" s="6" t="str">
        <f t="shared" si="247"/>
        <v>x</v>
      </c>
      <c r="M475" s="6" t="str">
        <f t="shared" si="248"/>
        <v>x</v>
      </c>
      <c r="N475" s="6" t="str">
        <f t="shared" si="249"/>
        <v/>
      </c>
      <c r="O475" s="6" t="str">
        <f t="shared" si="250"/>
        <v/>
      </c>
      <c r="P475" s="6" t="str">
        <f t="shared" si="251"/>
        <v/>
      </c>
      <c r="Q475" s="6" t="str">
        <f t="shared" si="252"/>
        <v>x</v>
      </c>
      <c r="R475" s="6" t="str">
        <f t="shared" si="253"/>
        <v/>
      </c>
      <c r="S475" s="6" t="str">
        <f t="shared" si="254"/>
        <v/>
      </c>
      <c r="T475" s="6" t="str">
        <f t="shared" si="255"/>
        <v/>
      </c>
      <c r="U475" s="6" t="str">
        <f t="shared" si="256"/>
        <v>x</v>
      </c>
      <c r="V475" s="6" t="str">
        <f t="shared" si="257"/>
        <v/>
      </c>
      <c r="W475" s="6" t="str">
        <f t="shared" si="258"/>
        <v/>
      </c>
      <c r="X475" s="6" t="str">
        <f t="shared" si="238"/>
        <v/>
      </c>
      <c r="Y475" s="6" t="str">
        <f t="shared" si="239"/>
        <v/>
      </c>
      <c r="Z475" s="7" t="str">
        <f t="shared" si="243"/>
        <v>SDG-04-05-09-13</v>
      </c>
      <c r="AA475" s="5" t="str">
        <f t="shared" si="241"/>
        <v>green</v>
      </c>
      <c r="AB475" t="str">
        <f t="shared" si="242"/>
        <v>fablabnepal</v>
      </c>
    </row>
    <row r="476" spans="1:28" ht="12.75" customHeight="1" thickBot="1" x14ac:dyDescent="0.35">
      <c r="A476" s="13">
        <v>45135.34715277778</v>
      </c>
      <c r="B476" s="14" t="s">
        <v>1636</v>
      </c>
      <c r="C476" s="14" t="s">
        <v>1637</v>
      </c>
      <c r="D476" s="14" t="s">
        <v>1638</v>
      </c>
      <c r="E476" s="14" t="s">
        <v>251</v>
      </c>
      <c r="F476" s="15" t="s">
        <v>1639</v>
      </c>
      <c r="G476" s="14" t="s">
        <v>294</v>
      </c>
      <c r="H476" s="16" t="s">
        <v>103</v>
      </c>
      <c r="I476" s="6" t="str">
        <f t="shared" si="244"/>
        <v/>
      </c>
      <c r="J476" s="6" t="str">
        <f t="shared" si="245"/>
        <v/>
      </c>
      <c r="K476" s="6" t="str">
        <f t="shared" si="246"/>
        <v/>
      </c>
      <c r="L476" s="6" t="str">
        <f t="shared" si="247"/>
        <v>x</v>
      </c>
      <c r="M476" s="6" t="str">
        <f t="shared" si="248"/>
        <v/>
      </c>
      <c r="N476" s="6" t="str">
        <f t="shared" si="249"/>
        <v/>
      </c>
      <c r="O476" s="6" t="str">
        <f t="shared" si="250"/>
        <v/>
      </c>
      <c r="P476" s="6" t="str">
        <f t="shared" si="251"/>
        <v/>
      </c>
      <c r="Q476" s="6" t="str">
        <f t="shared" si="252"/>
        <v>x</v>
      </c>
      <c r="R476" s="6" t="str">
        <f t="shared" si="253"/>
        <v/>
      </c>
      <c r="S476" s="6" t="str">
        <f t="shared" si="254"/>
        <v>x</v>
      </c>
      <c r="T476" s="6" t="str">
        <f t="shared" si="255"/>
        <v>x</v>
      </c>
      <c r="U476" s="6" t="str">
        <f t="shared" si="256"/>
        <v/>
      </c>
      <c r="V476" s="6" t="str">
        <f t="shared" si="257"/>
        <v/>
      </c>
      <c r="W476" s="6" t="str">
        <f t="shared" si="258"/>
        <v/>
      </c>
      <c r="X476" s="6" t="str">
        <f t="shared" si="238"/>
        <v/>
      </c>
      <c r="Y476" s="6" t="str">
        <f t="shared" si="239"/>
        <v/>
      </c>
      <c r="Z476" s="7" t="str">
        <f t="shared" si="243"/>
        <v>SDG-04-09-11-12</v>
      </c>
      <c r="AA476" s="5" t="str">
        <f t="shared" si="241"/>
        <v>green</v>
      </c>
      <c r="AB476" t="str">
        <f t="shared" si="242"/>
        <v>fablabfbi</v>
      </c>
    </row>
    <row r="477" spans="1:28" ht="12.75" customHeight="1" thickBot="1" x14ac:dyDescent="0.35">
      <c r="A477" s="13">
        <v>45135.361030092594</v>
      </c>
      <c r="B477" s="14" t="s">
        <v>2136</v>
      </c>
      <c r="C477" s="14" t="s">
        <v>2137</v>
      </c>
      <c r="D477" s="14" t="s">
        <v>2138</v>
      </c>
      <c r="E477" s="14" t="s">
        <v>2139</v>
      </c>
      <c r="F477" s="14" t="s">
        <v>2144</v>
      </c>
      <c r="G477" s="14" t="s">
        <v>602</v>
      </c>
      <c r="H477" s="16" t="s">
        <v>103</v>
      </c>
      <c r="I477" s="6" t="str">
        <f t="shared" si="244"/>
        <v/>
      </c>
      <c r="J477" s="6" t="str">
        <f t="shared" si="245"/>
        <v/>
      </c>
      <c r="K477" s="6" t="str">
        <f t="shared" si="246"/>
        <v/>
      </c>
      <c r="L477" s="6" t="str">
        <f t="shared" si="247"/>
        <v>x</v>
      </c>
      <c r="M477" s="6" t="str">
        <f t="shared" si="248"/>
        <v>x</v>
      </c>
      <c r="N477" s="6" t="str">
        <f t="shared" si="249"/>
        <v/>
      </c>
      <c r="O477" s="6" t="str">
        <f t="shared" si="250"/>
        <v/>
      </c>
      <c r="P477" s="6" t="str">
        <f t="shared" si="251"/>
        <v/>
      </c>
      <c r="Q477" s="6" t="str">
        <f t="shared" si="252"/>
        <v>x</v>
      </c>
      <c r="R477" s="6" t="str">
        <f t="shared" si="253"/>
        <v/>
      </c>
      <c r="S477" s="6" t="str">
        <f t="shared" si="254"/>
        <v/>
      </c>
      <c r="T477" s="6" t="str">
        <f t="shared" si="255"/>
        <v/>
      </c>
      <c r="U477" s="6" t="str">
        <f t="shared" si="256"/>
        <v/>
      </c>
      <c r="V477" s="6" t="str">
        <f t="shared" si="257"/>
        <v/>
      </c>
      <c r="W477" s="6" t="str">
        <f t="shared" si="258"/>
        <v/>
      </c>
      <c r="X477" s="6" t="str">
        <f t="shared" si="238"/>
        <v/>
      </c>
      <c r="Y477" s="6" t="str">
        <f t="shared" si="239"/>
        <v/>
      </c>
      <c r="Z477" s="7" t="str">
        <f t="shared" si="243"/>
        <v>SDG-04-05-09</v>
      </c>
      <c r="AA477" s="5" t="str">
        <f t="shared" si="241"/>
        <v>green</v>
      </c>
      <c r="AB477" t="str">
        <f t="shared" si="242"/>
        <v>hopelab</v>
      </c>
    </row>
    <row r="478" spans="1:28" ht="12.75" customHeight="1" thickBot="1" x14ac:dyDescent="0.35">
      <c r="A478" s="13">
        <v>45141.873726851853</v>
      </c>
      <c r="B478" s="14" t="s">
        <v>2140</v>
      </c>
      <c r="C478" s="14" t="s">
        <v>2141</v>
      </c>
      <c r="D478" s="14" t="s">
        <v>2142</v>
      </c>
      <c r="E478" s="14" t="s">
        <v>260</v>
      </c>
      <c r="F478" s="15" t="s">
        <v>2143</v>
      </c>
      <c r="G478" s="14" t="s">
        <v>507</v>
      </c>
      <c r="H478" s="16" t="s">
        <v>103</v>
      </c>
      <c r="I478" s="6" t="str">
        <f t="shared" si="244"/>
        <v/>
      </c>
      <c r="J478" s="6" t="str">
        <f t="shared" si="245"/>
        <v/>
      </c>
      <c r="K478" s="6" t="str">
        <f t="shared" si="246"/>
        <v/>
      </c>
      <c r="L478" s="6" t="str">
        <f t="shared" si="247"/>
        <v>x</v>
      </c>
      <c r="M478" s="6" t="str">
        <f t="shared" si="248"/>
        <v/>
      </c>
      <c r="N478" s="6" t="str">
        <f t="shared" si="249"/>
        <v/>
      </c>
      <c r="O478" s="6" t="str">
        <f t="shared" si="250"/>
        <v/>
      </c>
      <c r="P478" s="6" t="str">
        <f t="shared" si="251"/>
        <v/>
      </c>
      <c r="Q478" s="6" t="str">
        <f t="shared" si="252"/>
        <v/>
      </c>
      <c r="R478" s="6" t="str">
        <f t="shared" si="253"/>
        <v/>
      </c>
      <c r="S478" s="6" t="str">
        <f t="shared" si="254"/>
        <v>x</v>
      </c>
      <c r="T478" s="6" t="str">
        <f t="shared" si="255"/>
        <v>x</v>
      </c>
      <c r="U478" s="6" t="str">
        <f t="shared" si="256"/>
        <v>x</v>
      </c>
      <c r="V478" s="6" t="str">
        <f t="shared" si="257"/>
        <v/>
      </c>
      <c r="W478" s="6" t="str">
        <f t="shared" si="258"/>
        <v/>
      </c>
      <c r="X478" s="6" t="str">
        <f t="shared" si="238"/>
        <v/>
      </c>
      <c r="Y478" s="6" t="str">
        <f t="shared" si="239"/>
        <v/>
      </c>
      <c r="Z478" s="7" t="str">
        <f t="shared" si="243"/>
        <v>SDG-04-11-12-13</v>
      </c>
      <c r="AA478" s="5" t="str">
        <f t="shared" si="241"/>
        <v>green</v>
      </c>
      <c r="AB478" t="str">
        <f t="shared" si="242"/>
        <v>makehaven</v>
      </c>
    </row>
    <row r="479" spans="1:28" ht="12.75" customHeight="1" thickBot="1" x14ac:dyDescent="0.35">
      <c r="A479" s="13">
        <v>45147.516759259262</v>
      </c>
      <c r="B479" s="14" t="s">
        <v>2145</v>
      </c>
      <c r="C479" s="14" t="s">
        <v>2146</v>
      </c>
      <c r="D479" s="14" t="s">
        <v>2147</v>
      </c>
      <c r="E479" s="14" t="s">
        <v>128</v>
      </c>
      <c r="F479" s="15" t="s">
        <v>2148</v>
      </c>
      <c r="G479" s="14" t="s">
        <v>447</v>
      </c>
      <c r="H479" s="16" t="s">
        <v>103</v>
      </c>
      <c r="I479" s="6" t="str">
        <f t="shared" si="244"/>
        <v/>
      </c>
      <c r="J479" s="6" t="str">
        <f t="shared" si="245"/>
        <v/>
      </c>
      <c r="K479" s="6" t="str">
        <f t="shared" si="246"/>
        <v>x</v>
      </c>
      <c r="L479" s="6" t="str">
        <f t="shared" si="247"/>
        <v>x</v>
      </c>
      <c r="M479" s="6" t="str">
        <f t="shared" si="248"/>
        <v>x</v>
      </c>
      <c r="N479" s="6" t="str">
        <f t="shared" si="249"/>
        <v/>
      </c>
      <c r="O479" s="6" t="str">
        <f t="shared" si="250"/>
        <v/>
      </c>
      <c r="P479" s="6" t="str">
        <f t="shared" si="251"/>
        <v/>
      </c>
      <c r="Q479" s="6" t="str">
        <f t="shared" si="252"/>
        <v>x</v>
      </c>
      <c r="R479" s="6" t="str">
        <f t="shared" si="253"/>
        <v/>
      </c>
      <c r="S479" s="6" t="str">
        <f t="shared" si="254"/>
        <v/>
      </c>
      <c r="T479" s="6" t="str">
        <f t="shared" si="255"/>
        <v/>
      </c>
      <c r="U479" s="6" t="str">
        <f t="shared" si="256"/>
        <v/>
      </c>
      <c r="V479" s="6" t="str">
        <f t="shared" si="257"/>
        <v/>
      </c>
      <c r="W479" s="6" t="str">
        <f t="shared" si="258"/>
        <v/>
      </c>
      <c r="X479" s="6" t="str">
        <f t="shared" si="238"/>
        <v/>
      </c>
      <c r="Y479" s="6" t="str">
        <f t="shared" si="239"/>
        <v/>
      </c>
      <c r="Z479" s="7" t="str">
        <f t="shared" si="243"/>
        <v>SDG-03-04-05-09</v>
      </c>
      <c r="AA479" s="5" t="str">
        <f t="shared" si="241"/>
        <v>green</v>
      </c>
      <c r="AB479" t="str">
        <f t="shared" si="242"/>
        <v>sanjivanifablab</v>
      </c>
    </row>
    <row r="480" spans="1:28" ht="12.75" customHeight="1" thickBot="1" x14ac:dyDescent="0.35">
      <c r="A480" s="13">
        <v>45161.238263888888</v>
      </c>
      <c r="B480" s="14" t="s">
        <v>2149</v>
      </c>
      <c r="C480" s="14" t="s">
        <v>2150</v>
      </c>
      <c r="D480" s="14" t="s">
        <v>2151</v>
      </c>
      <c r="E480" s="14" t="s">
        <v>182</v>
      </c>
      <c r="F480" s="15" t="s">
        <v>2152</v>
      </c>
      <c r="G480" s="14" t="s">
        <v>434</v>
      </c>
      <c r="H480" s="16" t="s">
        <v>103</v>
      </c>
      <c r="I480" s="6" t="str">
        <f t="shared" si="244"/>
        <v/>
      </c>
      <c r="J480" s="6" t="str">
        <f t="shared" si="245"/>
        <v/>
      </c>
      <c r="K480" s="6" t="str">
        <f t="shared" si="246"/>
        <v/>
      </c>
      <c r="L480" s="6" t="str">
        <f t="shared" si="247"/>
        <v>x</v>
      </c>
      <c r="M480" s="6" t="str">
        <f t="shared" si="248"/>
        <v/>
      </c>
      <c r="N480" s="6" t="str">
        <f t="shared" si="249"/>
        <v/>
      </c>
      <c r="O480" s="6" t="str">
        <f t="shared" si="250"/>
        <v/>
      </c>
      <c r="P480" s="6" t="str">
        <f t="shared" si="251"/>
        <v/>
      </c>
      <c r="Q480" s="6" t="str">
        <f t="shared" si="252"/>
        <v>x</v>
      </c>
      <c r="R480" s="6" t="str">
        <f t="shared" si="253"/>
        <v/>
      </c>
      <c r="S480" s="6" t="str">
        <f t="shared" si="254"/>
        <v>x</v>
      </c>
      <c r="T480" s="6" t="str">
        <f t="shared" si="255"/>
        <v/>
      </c>
      <c r="U480" s="6" t="str">
        <f t="shared" si="256"/>
        <v>x</v>
      </c>
      <c r="V480" s="6" t="str">
        <f t="shared" si="257"/>
        <v/>
      </c>
      <c r="W480" s="6" t="str">
        <f t="shared" si="258"/>
        <v/>
      </c>
      <c r="X480" s="6" t="str">
        <f t="shared" si="238"/>
        <v/>
      </c>
      <c r="Y480" s="6" t="str">
        <f t="shared" si="239"/>
        <v/>
      </c>
      <c r="Z480" s="7" t="str">
        <f t="shared" si="243"/>
        <v>SDG-04-09-11-13</v>
      </c>
      <c r="AA480" s="5" t="str">
        <f t="shared" si="241"/>
        <v>green</v>
      </c>
      <c r="AB480" t="str">
        <f t="shared" si="242"/>
        <v>xfactory</v>
      </c>
    </row>
    <row r="481" spans="1:28" ht="12.75" customHeight="1" thickBot="1" x14ac:dyDescent="0.35">
      <c r="A481" s="13">
        <v>45161.817025462966</v>
      </c>
      <c r="B481" s="14" t="s">
        <v>2153</v>
      </c>
      <c r="C481" s="14" t="s">
        <v>2154</v>
      </c>
      <c r="D481" s="14" t="s">
        <v>2155</v>
      </c>
      <c r="E481" s="14" t="s">
        <v>260</v>
      </c>
      <c r="F481" s="15" t="s">
        <v>2156</v>
      </c>
      <c r="G481" s="14" t="s">
        <v>245</v>
      </c>
      <c r="H481" s="16" t="s">
        <v>103</v>
      </c>
      <c r="I481" s="6" t="str">
        <f t="shared" si="244"/>
        <v/>
      </c>
      <c r="J481" s="6" t="str">
        <f t="shared" si="245"/>
        <v/>
      </c>
      <c r="K481" s="6" t="str">
        <f t="shared" si="246"/>
        <v/>
      </c>
      <c r="L481" s="6" t="str">
        <f t="shared" si="247"/>
        <v>x</v>
      </c>
      <c r="M481" s="6" t="str">
        <f t="shared" si="248"/>
        <v/>
      </c>
      <c r="N481" s="6" t="str">
        <f t="shared" si="249"/>
        <v/>
      </c>
      <c r="O481" s="6" t="str">
        <f t="shared" si="250"/>
        <v/>
      </c>
      <c r="P481" s="6" t="str">
        <f t="shared" si="251"/>
        <v/>
      </c>
      <c r="Q481" s="6" t="str">
        <f t="shared" si="252"/>
        <v>x</v>
      </c>
      <c r="R481" s="6" t="str">
        <f t="shared" si="253"/>
        <v/>
      </c>
      <c r="S481" s="6" t="str">
        <f t="shared" si="254"/>
        <v/>
      </c>
      <c r="T481" s="6" t="str">
        <f t="shared" si="255"/>
        <v/>
      </c>
      <c r="U481" s="6" t="str">
        <f t="shared" si="256"/>
        <v/>
      </c>
      <c r="V481" s="6" t="str">
        <f t="shared" si="257"/>
        <v/>
      </c>
      <c r="W481" s="6" t="str">
        <f t="shared" si="258"/>
        <v/>
      </c>
      <c r="X481" s="6" t="str">
        <f t="shared" ref="X481:X544" si="259">IF(IFERROR(SEARCH("SDG 16",$G481),0)=0,"","x")</f>
        <v/>
      </c>
      <c r="Y481" s="6" t="str">
        <f t="shared" ref="Y481:Y544" si="260">IF(IFERROR(SEARCH("SDG 17",$G481),0)=0,"","x")</f>
        <v/>
      </c>
      <c r="Z481" s="7" t="str">
        <f t="shared" si="243"/>
        <v>SDG-04-09</v>
      </c>
      <c r="AA481" s="5" t="str">
        <f t="shared" si="241"/>
        <v>green</v>
      </c>
      <c r="AB481" t="str">
        <f t="shared" si="242"/>
        <v>synergymill</v>
      </c>
    </row>
    <row r="482" spans="1:28" ht="12.75" customHeight="1" thickBot="1" x14ac:dyDescent="0.35">
      <c r="A482" s="13">
        <v>45219.864131944443</v>
      </c>
      <c r="B482" s="14" t="s">
        <v>2157</v>
      </c>
      <c r="C482" s="14" t="s">
        <v>2158</v>
      </c>
      <c r="D482" s="14" t="s">
        <v>2159</v>
      </c>
      <c r="E482" s="14" t="s">
        <v>456</v>
      </c>
      <c r="F482" s="15" t="s">
        <v>2164</v>
      </c>
      <c r="G482" s="14" t="s">
        <v>731</v>
      </c>
      <c r="H482" s="16" t="s">
        <v>103</v>
      </c>
      <c r="I482" s="6" t="str">
        <f t="shared" si="244"/>
        <v/>
      </c>
      <c r="J482" s="6" t="str">
        <f t="shared" si="245"/>
        <v/>
      </c>
      <c r="K482" s="6" t="str">
        <f t="shared" si="246"/>
        <v/>
      </c>
      <c r="L482" s="6" t="str">
        <f t="shared" si="247"/>
        <v>x</v>
      </c>
      <c r="M482" s="6" t="str">
        <f t="shared" si="248"/>
        <v>x</v>
      </c>
      <c r="N482" s="6" t="str">
        <f t="shared" si="249"/>
        <v/>
      </c>
      <c r="O482" s="6" t="str">
        <f t="shared" si="250"/>
        <v/>
      </c>
      <c r="P482" s="6" t="str">
        <f t="shared" si="251"/>
        <v/>
      </c>
      <c r="Q482" s="6" t="str">
        <f t="shared" si="252"/>
        <v>x</v>
      </c>
      <c r="R482" s="6" t="str">
        <f t="shared" si="253"/>
        <v/>
      </c>
      <c r="S482" s="6" t="str">
        <f t="shared" si="254"/>
        <v/>
      </c>
      <c r="T482" s="6" t="str">
        <f t="shared" si="255"/>
        <v/>
      </c>
      <c r="U482" s="6" t="str">
        <f t="shared" si="256"/>
        <v/>
      </c>
      <c r="V482" s="6" t="str">
        <f t="shared" si="257"/>
        <v/>
      </c>
      <c r="W482" s="6" t="str">
        <f t="shared" si="258"/>
        <v/>
      </c>
      <c r="X482" s="6" t="str">
        <f t="shared" si="259"/>
        <v/>
      </c>
      <c r="Y482" s="6" t="str">
        <f t="shared" si="260"/>
        <v>x</v>
      </c>
      <c r="Z482" s="7" t="str">
        <f t="shared" si="243"/>
        <v>SDG-04-05-09-17</v>
      </c>
      <c r="AA482" s="5" t="str">
        <f t="shared" si="241"/>
        <v>green</v>
      </c>
      <c r="AB482" t="str">
        <f t="shared" si="242"/>
        <v>fablabudla</v>
      </c>
    </row>
    <row r="483" spans="1:28" ht="12.75" customHeight="1" thickBot="1" x14ac:dyDescent="0.35">
      <c r="A483" s="13">
        <v>45221.081087962964</v>
      </c>
      <c r="B483" s="14" t="s">
        <v>2160</v>
      </c>
      <c r="C483" s="14" t="s">
        <v>2161</v>
      </c>
      <c r="D483" s="14" t="s">
        <v>2162</v>
      </c>
      <c r="E483" s="14" t="s">
        <v>244</v>
      </c>
      <c r="F483" s="15" t="s">
        <v>2165</v>
      </c>
      <c r="G483" s="14" t="s">
        <v>2163</v>
      </c>
      <c r="H483" s="16" t="s">
        <v>103</v>
      </c>
      <c r="I483" s="6" t="str">
        <f t="shared" si="244"/>
        <v/>
      </c>
      <c r="J483" s="6" t="str">
        <f t="shared" si="245"/>
        <v/>
      </c>
      <c r="K483" s="6" t="str">
        <f t="shared" si="246"/>
        <v>x</v>
      </c>
      <c r="L483" s="6" t="str">
        <f t="shared" si="247"/>
        <v>x</v>
      </c>
      <c r="M483" s="6" t="str">
        <f t="shared" si="248"/>
        <v>x</v>
      </c>
      <c r="N483" s="6" t="str">
        <f t="shared" si="249"/>
        <v/>
      </c>
      <c r="O483" s="6" t="str">
        <f t="shared" si="250"/>
        <v/>
      </c>
      <c r="P483" s="6" t="str">
        <f t="shared" si="251"/>
        <v/>
      </c>
      <c r="Q483" s="6" t="str">
        <f t="shared" si="252"/>
        <v/>
      </c>
      <c r="R483" s="6" t="str">
        <f t="shared" si="253"/>
        <v/>
      </c>
      <c r="S483" s="6" t="str">
        <f t="shared" si="254"/>
        <v/>
      </c>
      <c r="T483" s="6" t="str">
        <f t="shared" si="255"/>
        <v>x</v>
      </c>
      <c r="U483" s="6" t="str">
        <f t="shared" si="256"/>
        <v/>
      </c>
      <c r="V483" s="6" t="str">
        <f t="shared" si="257"/>
        <v/>
      </c>
      <c r="W483" s="6" t="str">
        <f t="shared" si="258"/>
        <v/>
      </c>
      <c r="X483" s="6" t="str">
        <f t="shared" si="259"/>
        <v/>
      </c>
      <c r="Y483" s="6" t="str">
        <f t="shared" si="260"/>
        <v/>
      </c>
      <c r="Z483" s="7" t="str">
        <f t="shared" si="243"/>
        <v>SDG-03-04-05-12</v>
      </c>
      <c r="AA483" s="5" t="str">
        <f t="shared" si="241"/>
        <v>green</v>
      </c>
      <c r="AB483" t="str">
        <f t="shared" si="242"/>
        <v>SYNFabLab</v>
      </c>
    </row>
    <row r="484" spans="1:28" ht="12.75" customHeight="1" thickBot="1" x14ac:dyDescent="0.35">
      <c r="A484" s="13">
        <v>45230.64775462963</v>
      </c>
      <c r="B484" s="14" t="s">
        <v>2166</v>
      </c>
      <c r="C484" s="14" t="s">
        <v>2167</v>
      </c>
      <c r="D484" s="14" t="s">
        <v>2168</v>
      </c>
      <c r="E484" s="14" t="s">
        <v>27</v>
      </c>
      <c r="F484" s="15" t="s">
        <v>2225</v>
      </c>
      <c r="G484" s="14" t="s">
        <v>942</v>
      </c>
      <c r="H484" s="16" t="s">
        <v>103</v>
      </c>
      <c r="I484" s="6" t="str">
        <f t="shared" si="244"/>
        <v/>
      </c>
      <c r="J484" s="6" t="str">
        <f t="shared" si="245"/>
        <v/>
      </c>
      <c r="K484" s="6" t="str">
        <f t="shared" si="246"/>
        <v/>
      </c>
      <c r="L484" s="6" t="str">
        <f t="shared" si="247"/>
        <v>x</v>
      </c>
      <c r="M484" s="6" t="str">
        <f t="shared" si="248"/>
        <v>x</v>
      </c>
      <c r="N484" s="6" t="str">
        <f t="shared" si="249"/>
        <v/>
      </c>
      <c r="O484" s="6" t="str">
        <f t="shared" si="250"/>
        <v/>
      </c>
      <c r="P484" s="6" t="str">
        <f t="shared" si="251"/>
        <v/>
      </c>
      <c r="Q484" s="6" t="str">
        <f t="shared" si="252"/>
        <v/>
      </c>
      <c r="R484" s="6" t="str">
        <f t="shared" si="253"/>
        <v/>
      </c>
      <c r="S484" s="6" t="str">
        <f t="shared" si="254"/>
        <v/>
      </c>
      <c r="T484" s="6" t="str">
        <f t="shared" si="255"/>
        <v>x</v>
      </c>
      <c r="U484" s="6" t="str">
        <f t="shared" si="256"/>
        <v/>
      </c>
      <c r="V484" s="6" t="str">
        <f t="shared" si="257"/>
        <v/>
      </c>
      <c r="W484" s="6" t="str">
        <f t="shared" si="258"/>
        <v/>
      </c>
      <c r="X484" s="6" t="str">
        <f t="shared" si="259"/>
        <v/>
      </c>
      <c r="Y484" s="6" t="str">
        <f t="shared" si="260"/>
        <v/>
      </c>
      <c r="Z484" s="7" t="str">
        <f t="shared" si="243"/>
        <v>SDG-04-05-12</v>
      </c>
      <c r="AA484" s="5" t="str">
        <f t="shared" si="241"/>
        <v>green</v>
      </c>
      <c r="AB484" t="str">
        <f t="shared" si="242"/>
        <v>lscongres</v>
      </c>
    </row>
    <row r="485" spans="1:28" ht="12.75" customHeight="1" thickBot="1" x14ac:dyDescent="0.35">
      <c r="A485" s="13">
        <v>45230.654027777775</v>
      </c>
      <c r="B485" s="14" t="s">
        <v>2169</v>
      </c>
      <c r="C485" s="14" t="s">
        <v>2170</v>
      </c>
      <c r="D485" s="14" t="s">
        <v>2171</v>
      </c>
      <c r="E485" s="14" t="s">
        <v>2172</v>
      </c>
      <c r="F485" s="26" t="s">
        <v>2226</v>
      </c>
      <c r="G485" s="14" t="s">
        <v>2173</v>
      </c>
      <c r="H485" s="16" t="s">
        <v>103</v>
      </c>
      <c r="I485" s="6" t="str">
        <f t="shared" si="244"/>
        <v/>
      </c>
      <c r="J485" s="6" t="str">
        <f t="shared" si="245"/>
        <v/>
      </c>
      <c r="K485" s="6" t="str">
        <f t="shared" si="246"/>
        <v>x</v>
      </c>
      <c r="L485" s="6" t="str">
        <f t="shared" si="247"/>
        <v>x</v>
      </c>
      <c r="M485" s="6" t="str">
        <f t="shared" si="248"/>
        <v>x</v>
      </c>
      <c r="N485" s="6" t="str">
        <f t="shared" si="249"/>
        <v/>
      </c>
      <c r="O485" s="6" t="str">
        <f t="shared" si="250"/>
        <v/>
      </c>
      <c r="P485" s="6" t="str">
        <f t="shared" si="251"/>
        <v>x</v>
      </c>
      <c r="Q485" s="6" t="str">
        <f t="shared" si="252"/>
        <v/>
      </c>
      <c r="R485" s="6" t="str">
        <f t="shared" si="253"/>
        <v/>
      </c>
      <c r="S485" s="6" t="str">
        <f t="shared" si="254"/>
        <v/>
      </c>
      <c r="T485" s="6" t="str">
        <f t="shared" si="255"/>
        <v/>
      </c>
      <c r="U485" s="6" t="str">
        <f t="shared" si="256"/>
        <v/>
      </c>
      <c r="V485" s="6" t="str">
        <f t="shared" si="257"/>
        <v/>
      </c>
      <c r="W485" s="6" t="str">
        <f t="shared" si="258"/>
        <v/>
      </c>
      <c r="X485" s="6" t="str">
        <f t="shared" si="259"/>
        <v/>
      </c>
      <c r="Y485" s="6" t="str">
        <f t="shared" si="260"/>
        <v/>
      </c>
      <c r="Z485" s="7" t="str">
        <f t="shared" si="243"/>
        <v>SDG-03-04-05-08</v>
      </c>
      <c r="AA485" s="5" t="str">
        <f t="shared" si="241"/>
        <v>green</v>
      </c>
      <c r="AB485" t="str">
        <f t="shared" si="242"/>
        <v>vicentelopez</v>
      </c>
    </row>
    <row r="486" spans="1:28" ht="12.75" customHeight="1" thickBot="1" x14ac:dyDescent="0.35">
      <c r="A486" s="13">
        <v>45230.668912037036</v>
      </c>
      <c r="B486" s="14" t="s">
        <v>2174</v>
      </c>
      <c r="C486" s="14" t="s">
        <v>2175</v>
      </c>
      <c r="D486" s="14" t="s">
        <v>2176</v>
      </c>
      <c r="E486" s="14" t="s">
        <v>27</v>
      </c>
      <c r="F486" s="15" t="s">
        <v>2177</v>
      </c>
      <c r="G486" s="14" t="s">
        <v>2178</v>
      </c>
      <c r="H486" s="16" t="s">
        <v>103</v>
      </c>
      <c r="I486" s="6" t="str">
        <f t="shared" si="244"/>
        <v/>
      </c>
      <c r="J486" s="6" t="str">
        <f t="shared" si="245"/>
        <v/>
      </c>
      <c r="K486" s="6" t="str">
        <f t="shared" si="246"/>
        <v/>
      </c>
      <c r="L486" s="6" t="str">
        <f t="shared" si="247"/>
        <v/>
      </c>
      <c r="M486" s="6" t="str">
        <f t="shared" si="248"/>
        <v/>
      </c>
      <c r="N486" s="6" t="str">
        <f t="shared" si="249"/>
        <v>x</v>
      </c>
      <c r="O486" s="6" t="str">
        <f t="shared" si="250"/>
        <v>x</v>
      </c>
      <c r="P486" s="6" t="str">
        <f t="shared" si="251"/>
        <v/>
      </c>
      <c r="Q486" s="6" t="str">
        <f t="shared" si="252"/>
        <v>x</v>
      </c>
      <c r="R486" s="6" t="str">
        <f t="shared" si="253"/>
        <v/>
      </c>
      <c r="S486" s="6" t="str">
        <f t="shared" si="254"/>
        <v/>
      </c>
      <c r="T486" s="6" t="str">
        <f t="shared" si="255"/>
        <v/>
      </c>
      <c r="U486" s="6" t="str">
        <f t="shared" si="256"/>
        <v>x</v>
      </c>
      <c r="V486" s="6" t="str">
        <f t="shared" si="257"/>
        <v/>
      </c>
      <c r="W486" s="6" t="str">
        <f t="shared" si="258"/>
        <v/>
      </c>
      <c r="X486" s="6" t="str">
        <f t="shared" si="259"/>
        <v/>
      </c>
      <c r="Y486" s="6" t="str">
        <f t="shared" si="260"/>
        <v/>
      </c>
      <c r="Z486" s="7" t="str">
        <f t="shared" si="243"/>
        <v>SDG-06-07-09-13</v>
      </c>
      <c r="AA486" s="5" t="str">
        <f t="shared" si="241"/>
        <v>green</v>
      </c>
      <c r="AB486" t="str">
        <f t="shared" si="242"/>
        <v>thebeachlab</v>
      </c>
    </row>
    <row r="487" spans="1:28" ht="12.75" customHeight="1" thickBot="1" x14ac:dyDescent="0.35">
      <c r="A487" s="13">
        <v>45230.679108796299</v>
      </c>
      <c r="B487" s="14" t="s">
        <v>2179</v>
      </c>
      <c r="C487" s="14" t="s">
        <v>2180</v>
      </c>
      <c r="D487" s="14" t="s">
        <v>2181</v>
      </c>
      <c r="E487" s="14" t="s">
        <v>494</v>
      </c>
      <c r="F487" s="15" t="s">
        <v>2182</v>
      </c>
      <c r="G487" s="14" t="s">
        <v>1479</v>
      </c>
      <c r="H487" s="16" t="s">
        <v>103</v>
      </c>
      <c r="I487" s="6" t="str">
        <f t="shared" si="244"/>
        <v/>
      </c>
      <c r="J487" s="6" t="str">
        <f t="shared" si="245"/>
        <v/>
      </c>
      <c r="K487" s="6" t="str">
        <f t="shared" si="246"/>
        <v/>
      </c>
      <c r="L487" s="6" t="str">
        <f t="shared" si="247"/>
        <v/>
      </c>
      <c r="M487" s="6" t="str">
        <f t="shared" si="248"/>
        <v>x</v>
      </c>
      <c r="N487" s="6" t="str">
        <f t="shared" si="249"/>
        <v/>
      </c>
      <c r="O487" s="6" t="str">
        <f t="shared" si="250"/>
        <v/>
      </c>
      <c r="P487" s="6" t="str">
        <f t="shared" si="251"/>
        <v/>
      </c>
      <c r="Q487" s="6" t="str">
        <f t="shared" si="252"/>
        <v>x</v>
      </c>
      <c r="R487" s="6" t="str">
        <f t="shared" si="253"/>
        <v/>
      </c>
      <c r="S487" s="6" t="str">
        <f t="shared" si="254"/>
        <v>x</v>
      </c>
      <c r="T487" s="6" t="str">
        <f t="shared" si="255"/>
        <v/>
      </c>
      <c r="U487" s="6" t="str">
        <f t="shared" si="256"/>
        <v>x</v>
      </c>
      <c r="V487" s="6" t="str">
        <f t="shared" si="257"/>
        <v/>
      </c>
      <c r="W487" s="6" t="str">
        <f t="shared" si="258"/>
        <v/>
      </c>
      <c r="X487" s="6" t="str">
        <f t="shared" si="259"/>
        <v/>
      </c>
      <c r="Y487" s="6" t="str">
        <f t="shared" si="260"/>
        <v/>
      </c>
      <c r="Z487" s="7" t="str">
        <f t="shared" si="243"/>
        <v>SDG-05-09-11-13</v>
      </c>
      <c r="AA487" s="5" t="str">
        <f t="shared" si="241"/>
        <v>green</v>
      </c>
      <c r="AB487" t="str">
        <f t="shared" si="242"/>
        <v>vivalab</v>
      </c>
    </row>
    <row r="488" spans="1:28" ht="12.75" customHeight="1" thickBot="1" x14ac:dyDescent="0.35">
      <c r="A488" s="13">
        <v>45230.718402777777</v>
      </c>
      <c r="B488" s="14" t="s">
        <v>2183</v>
      </c>
      <c r="C488" s="14" t="s">
        <v>2184</v>
      </c>
      <c r="D488" s="14" t="s">
        <v>2185</v>
      </c>
      <c r="E488" s="14" t="s">
        <v>326</v>
      </c>
      <c r="F488" s="15" t="s">
        <v>2186</v>
      </c>
      <c r="G488" s="14" t="s">
        <v>2187</v>
      </c>
      <c r="H488" s="16" t="s">
        <v>103</v>
      </c>
      <c r="I488" s="6" t="str">
        <f t="shared" si="244"/>
        <v/>
      </c>
      <c r="J488" s="6" t="str">
        <f t="shared" si="245"/>
        <v/>
      </c>
      <c r="K488" s="6" t="str">
        <f t="shared" si="246"/>
        <v/>
      </c>
      <c r="L488" s="6" t="str">
        <f t="shared" si="247"/>
        <v>x</v>
      </c>
      <c r="M488" s="6" t="str">
        <f t="shared" si="248"/>
        <v/>
      </c>
      <c r="N488" s="6" t="str">
        <f t="shared" si="249"/>
        <v/>
      </c>
      <c r="O488" s="6" t="str">
        <f t="shared" si="250"/>
        <v/>
      </c>
      <c r="P488" s="6" t="str">
        <f t="shared" si="251"/>
        <v/>
      </c>
      <c r="Q488" s="6" t="str">
        <f t="shared" si="252"/>
        <v>x</v>
      </c>
      <c r="R488" s="6" t="str">
        <f t="shared" si="253"/>
        <v>x</v>
      </c>
      <c r="S488" s="6" t="str">
        <f t="shared" si="254"/>
        <v/>
      </c>
      <c r="T488" s="6" t="str">
        <f t="shared" si="255"/>
        <v/>
      </c>
      <c r="U488" s="6" t="str">
        <f t="shared" si="256"/>
        <v/>
      </c>
      <c r="V488" s="6" t="str">
        <f t="shared" si="257"/>
        <v/>
      </c>
      <c r="W488" s="6" t="str">
        <f t="shared" si="258"/>
        <v/>
      </c>
      <c r="X488" s="6" t="str">
        <f t="shared" si="259"/>
        <v/>
      </c>
      <c r="Y488" s="6" t="str">
        <f t="shared" si="260"/>
        <v>x</v>
      </c>
      <c r="Z488" s="7" t="str">
        <f t="shared" si="243"/>
        <v>SDG-04-09-10-17</v>
      </c>
      <c r="AA488" s="5" t="str">
        <f t="shared" si="241"/>
        <v>green</v>
      </c>
      <c r="AB488" t="str">
        <f t="shared" si="242"/>
        <v>campeche</v>
      </c>
    </row>
    <row r="489" spans="1:28" ht="12.75" customHeight="1" thickBot="1" x14ac:dyDescent="0.35">
      <c r="A489" s="13">
        <v>45230.718611111108</v>
      </c>
      <c r="B489" s="14" t="s">
        <v>2188</v>
      </c>
      <c r="C489" s="14" t="s">
        <v>2189</v>
      </c>
      <c r="D489" s="14" t="s">
        <v>2190</v>
      </c>
      <c r="E489" s="14" t="s">
        <v>326</v>
      </c>
      <c r="F489" s="15" t="s">
        <v>2219</v>
      </c>
      <c r="G489" s="14" t="s">
        <v>2191</v>
      </c>
      <c r="H489" s="16" t="s">
        <v>103</v>
      </c>
      <c r="I489" s="6" t="str">
        <f t="shared" si="244"/>
        <v/>
      </c>
      <c r="J489" s="6" t="str">
        <f t="shared" si="245"/>
        <v/>
      </c>
      <c r="K489" s="6" t="str">
        <f t="shared" si="246"/>
        <v/>
      </c>
      <c r="L489" s="6" t="str">
        <f t="shared" si="247"/>
        <v>x</v>
      </c>
      <c r="M489" s="6" t="str">
        <f t="shared" si="248"/>
        <v>x</v>
      </c>
      <c r="N489" s="6" t="str">
        <f t="shared" si="249"/>
        <v/>
      </c>
      <c r="O489" s="6" t="str">
        <f t="shared" si="250"/>
        <v/>
      </c>
      <c r="P489" s="6" t="str">
        <f t="shared" si="251"/>
        <v>x</v>
      </c>
      <c r="Q489" s="6" t="str">
        <f t="shared" si="252"/>
        <v/>
      </c>
      <c r="R489" s="6" t="str">
        <f t="shared" si="253"/>
        <v/>
      </c>
      <c r="S489" s="6" t="str">
        <f t="shared" si="254"/>
        <v/>
      </c>
      <c r="T489" s="6" t="str">
        <f t="shared" si="255"/>
        <v/>
      </c>
      <c r="U489" s="6" t="str">
        <f t="shared" si="256"/>
        <v/>
      </c>
      <c r="V489" s="6" t="str">
        <f t="shared" si="257"/>
        <v/>
      </c>
      <c r="W489" s="6" t="str">
        <f t="shared" si="258"/>
        <v/>
      </c>
      <c r="X489" s="6" t="str">
        <f t="shared" si="259"/>
        <v/>
      </c>
      <c r="Y489" s="6" t="str">
        <f t="shared" si="260"/>
        <v>x</v>
      </c>
      <c r="Z489" s="7" t="str">
        <f t="shared" si="243"/>
        <v>SDG-04-05-08-17</v>
      </c>
      <c r="AA489" s="5" t="str">
        <f t="shared" si="241"/>
        <v>green</v>
      </c>
      <c r="AB489" t="str">
        <f t="shared" si="242"/>
        <v>fabulosa</v>
      </c>
    </row>
    <row r="490" spans="1:28" ht="12.75" customHeight="1" thickBot="1" x14ac:dyDescent="0.35">
      <c r="A490" s="13">
        <v>45230.747696759259</v>
      </c>
      <c r="B490" s="14" t="s">
        <v>2192</v>
      </c>
      <c r="C490" s="14" t="s">
        <v>525</v>
      </c>
      <c r="D490" s="14" t="s">
        <v>2193</v>
      </c>
      <c r="E490" s="14" t="s">
        <v>512</v>
      </c>
      <c r="F490" s="15" t="s">
        <v>2220</v>
      </c>
      <c r="G490" s="14" t="s">
        <v>2194</v>
      </c>
      <c r="H490" s="16" t="s">
        <v>103</v>
      </c>
      <c r="I490" s="6" t="str">
        <f t="shared" si="244"/>
        <v/>
      </c>
      <c r="J490" s="6" t="str">
        <f t="shared" si="245"/>
        <v/>
      </c>
      <c r="K490" s="6" t="str">
        <f t="shared" si="246"/>
        <v/>
      </c>
      <c r="L490" s="6" t="str">
        <f t="shared" si="247"/>
        <v>x</v>
      </c>
      <c r="M490" s="6" t="str">
        <f t="shared" si="248"/>
        <v/>
      </c>
      <c r="N490" s="6" t="str">
        <f t="shared" si="249"/>
        <v/>
      </c>
      <c r="O490" s="6" t="str">
        <f t="shared" si="250"/>
        <v/>
      </c>
      <c r="P490" s="6" t="str">
        <f t="shared" si="251"/>
        <v/>
      </c>
      <c r="Q490" s="6" t="str">
        <f t="shared" si="252"/>
        <v/>
      </c>
      <c r="R490" s="6" t="str">
        <f t="shared" si="253"/>
        <v/>
      </c>
      <c r="S490" s="6" t="str">
        <f t="shared" si="254"/>
        <v>x</v>
      </c>
      <c r="T490" s="6" t="str">
        <f t="shared" si="255"/>
        <v/>
      </c>
      <c r="U490" s="6" t="str">
        <f t="shared" si="256"/>
        <v/>
      </c>
      <c r="V490" s="6" t="str">
        <f t="shared" si="257"/>
        <v/>
      </c>
      <c r="W490" s="6" t="str">
        <f t="shared" si="258"/>
        <v/>
      </c>
      <c r="X490" s="6" t="str">
        <f t="shared" si="259"/>
        <v/>
      </c>
      <c r="Y490" s="6" t="str">
        <f t="shared" si="260"/>
        <v>x</v>
      </c>
      <c r="Z490" s="7" t="str">
        <f t="shared" si="243"/>
        <v>SDG-04-11-17</v>
      </c>
      <c r="AA490" s="5" t="str">
        <f t="shared" si="241"/>
        <v>green</v>
      </c>
      <c r="AB490" t="str">
        <f t="shared" si="242"/>
        <v>leonardodavincifablab</v>
      </c>
    </row>
    <row r="491" spans="1:28" ht="12.75" customHeight="1" thickBot="1" x14ac:dyDescent="0.35">
      <c r="A491" s="13">
        <v>45230.758576388886</v>
      </c>
      <c r="B491" s="14" t="s">
        <v>2195</v>
      </c>
      <c r="C491" s="14" t="s">
        <v>2196</v>
      </c>
      <c r="D491" s="14" t="s">
        <v>2197</v>
      </c>
      <c r="E491" s="14" t="s">
        <v>1006</v>
      </c>
      <c r="F491" s="15" t="s">
        <v>2198</v>
      </c>
      <c r="G491" s="14" t="s">
        <v>1059</v>
      </c>
      <c r="H491" s="16" t="s">
        <v>103</v>
      </c>
      <c r="I491" s="6" t="str">
        <f t="shared" si="244"/>
        <v/>
      </c>
      <c r="J491" s="6" t="str">
        <f t="shared" si="245"/>
        <v/>
      </c>
      <c r="K491" s="6" t="str">
        <f t="shared" si="246"/>
        <v/>
      </c>
      <c r="L491" s="6" t="str">
        <f t="shared" si="247"/>
        <v>x</v>
      </c>
      <c r="M491" s="6" t="str">
        <f t="shared" si="248"/>
        <v>x</v>
      </c>
      <c r="N491" s="6" t="str">
        <f t="shared" si="249"/>
        <v/>
      </c>
      <c r="O491" s="6" t="str">
        <f t="shared" si="250"/>
        <v/>
      </c>
      <c r="P491" s="6" t="str">
        <f t="shared" si="251"/>
        <v/>
      </c>
      <c r="Q491" s="6" t="str">
        <f t="shared" si="252"/>
        <v/>
      </c>
      <c r="R491" s="6" t="str">
        <f t="shared" si="253"/>
        <v/>
      </c>
      <c r="S491" s="6" t="str">
        <f t="shared" si="254"/>
        <v/>
      </c>
      <c r="T491" s="6" t="str">
        <f t="shared" si="255"/>
        <v/>
      </c>
      <c r="U491" s="6" t="str">
        <f t="shared" si="256"/>
        <v/>
      </c>
      <c r="V491" s="6" t="str">
        <f t="shared" si="257"/>
        <v/>
      </c>
      <c r="W491" s="6" t="str">
        <f t="shared" si="258"/>
        <v>x</v>
      </c>
      <c r="X491" s="6" t="str">
        <f t="shared" si="259"/>
        <v/>
      </c>
      <c r="Y491" s="6" t="str">
        <f t="shared" si="260"/>
        <v/>
      </c>
      <c r="Z491" s="7" t="str">
        <f t="shared" si="243"/>
        <v>SDG-04-05-15</v>
      </c>
      <c r="AA491" s="5" t="str">
        <f t="shared" si="241"/>
        <v>green</v>
      </c>
      <c r="AB491" t="str">
        <f t="shared" si="242"/>
        <v>IDEXHuando</v>
      </c>
    </row>
    <row r="492" spans="1:28" ht="12.75" customHeight="1" thickBot="1" x14ac:dyDescent="0.35">
      <c r="A492" s="13">
        <v>45230.794814814813</v>
      </c>
      <c r="B492" s="14" t="s">
        <v>2199</v>
      </c>
      <c r="C492" s="14" t="s">
        <v>2200</v>
      </c>
      <c r="D492" s="14" t="s">
        <v>2201</v>
      </c>
      <c r="E492" s="14" t="s">
        <v>2202</v>
      </c>
      <c r="F492" s="15" t="s">
        <v>2203</v>
      </c>
      <c r="G492" s="14" t="s">
        <v>2204</v>
      </c>
      <c r="H492" s="16" t="s">
        <v>103</v>
      </c>
      <c r="I492" s="6" t="str">
        <f t="shared" si="244"/>
        <v/>
      </c>
      <c r="J492" s="6" t="str">
        <f t="shared" si="245"/>
        <v/>
      </c>
      <c r="K492" s="6" t="str">
        <f t="shared" si="246"/>
        <v/>
      </c>
      <c r="L492" s="6" t="str">
        <f t="shared" si="247"/>
        <v/>
      </c>
      <c r="M492" s="6" t="str">
        <f t="shared" si="248"/>
        <v/>
      </c>
      <c r="N492" s="6" t="str">
        <f t="shared" si="249"/>
        <v>x</v>
      </c>
      <c r="O492" s="6" t="str">
        <f t="shared" si="250"/>
        <v>x</v>
      </c>
      <c r="P492" s="6" t="str">
        <f t="shared" si="251"/>
        <v/>
      </c>
      <c r="Q492" s="6" t="str">
        <f t="shared" si="252"/>
        <v>x</v>
      </c>
      <c r="R492" s="6" t="str">
        <f t="shared" si="253"/>
        <v/>
      </c>
      <c r="S492" s="6" t="str">
        <f t="shared" si="254"/>
        <v/>
      </c>
      <c r="T492" s="6" t="str">
        <f t="shared" si="255"/>
        <v/>
      </c>
      <c r="U492" s="6" t="str">
        <f t="shared" si="256"/>
        <v/>
      </c>
      <c r="V492" s="6" t="str">
        <f t="shared" si="257"/>
        <v/>
      </c>
      <c r="W492" s="6" t="str">
        <f t="shared" si="258"/>
        <v>x</v>
      </c>
      <c r="X492" s="6" t="str">
        <f t="shared" si="259"/>
        <v/>
      </c>
      <c r="Y492" s="6" t="str">
        <f t="shared" si="260"/>
        <v/>
      </c>
      <c r="Z492" s="7" t="str">
        <f t="shared" si="243"/>
        <v>SDG-06-07-09-15</v>
      </c>
      <c r="AA492" s="5" t="str">
        <f t="shared" si="241"/>
        <v>green</v>
      </c>
      <c r="AB492" t="str">
        <f t="shared" si="242"/>
        <v>fablabbuenosaires</v>
      </c>
    </row>
    <row r="493" spans="1:28" ht="12.75" customHeight="1" thickBot="1" x14ac:dyDescent="0.35">
      <c r="A493" s="13">
        <v>45230.804201388892</v>
      </c>
      <c r="B493" s="14" t="s">
        <v>2205</v>
      </c>
      <c r="C493" s="14" t="s">
        <v>2206</v>
      </c>
      <c r="D493" s="14" t="s">
        <v>2207</v>
      </c>
      <c r="E493" s="14" t="s">
        <v>33</v>
      </c>
      <c r="F493" s="15" t="s">
        <v>2221</v>
      </c>
      <c r="G493" s="14" t="s">
        <v>430</v>
      </c>
      <c r="H493" s="16" t="s">
        <v>103</v>
      </c>
      <c r="I493" s="6" t="str">
        <f t="shared" si="244"/>
        <v/>
      </c>
      <c r="J493" s="6" t="str">
        <f t="shared" si="245"/>
        <v/>
      </c>
      <c r="K493" s="6" t="str">
        <f t="shared" si="246"/>
        <v/>
      </c>
      <c r="L493" s="6" t="str">
        <f t="shared" si="247"/>
        <v>x</v>
      </c>
      <c r="M493" s="6" t="str">
        <f t="shared" si="248"/>
        <v/>
      </c>
      <c r="N493" s="6" t="str">
        <f t="shared" si="249"/>
        <v/>
      </c>
      <c r="O493" s="6" t="str">
        <f t="shared" si="250"/>
        <v>x</v>
      </c>
      <c r="P493" s="6" t="str">
        <f t="shared" si="251"/>
        <v/>
      </c>
      <c r="Q493" s="6" t="str">
        <f t="shared" si="252"/>
        <v>x</v>
      </c>
      <c r="R493" s="6" t="str">
        <f t="shared" si="253"/>
        <v/>
      </c>
      <c r="S493" s="6" t="str">
        <f t="shared" si="254"/>
        <v>x</v>
      </c>
      <c r="T493" s="6" t="str">
        <f t="shared" si="255"/>
        <v/>
      </c>
      <c r="U493" s="6" t="str">
        <f t="shared" si="256"/>
        <v/>
      </c>
      <c r="V493" s="6" t="str">
        <f t="shared" si="257"/>
        <v/>
      </c>
      <c r="W493" s="6" t="str">
        <f t="shared" si="258"/>
        <v/>
      </c>
      <c r="X493" s="6" t="str">
        <f t="shared" si="259"/>
        <v/>
      </c>
      <c r="Y493" s="6" t="str">
        <f t="shared" si="260"/>
        <v/>
      </c>
      <c r="Z493" s="7" t="str">
        <f t="shared" si="243"/>
        <v>SDG-04-07-09-11</v>
      </c>
      <c r="AA493" s="5" t="str">
        <f t="shared" si="241"/>
        <v>green</v>
      </c>
      <c r="AB493" t="str">
        <f t="shared" si="242"/>
        <v>unitec</v>
      </c>
    </row>
    <row r="494" spans="1:28" ht="12.75" customHeight="1" thickBot="1" x14ac:dyDescent="0.35">
      <c r="A494" s="13">
        <v>45230.815949074073</v>
      </c>
      <c r="B494" s="14" t="s">
        <v>1554</v>
      </c>
      <c r="C494" s="14" t="s">
        <v>1555</v>
      </c>
      <c r="D494" s="14" t="s">
        <v>1556</v>
      </c>
      <c r="E494" s="14" t="s">
        <v>27</v>
      </c>
      <c r="F494" s="15" t="s">
        <v>2222</v>
      </c>
      <c r="G494" s="14" t="s">
        <v>2163</v>
      </c>
      <c r="H494" s="16" t="s">
        <v>103</v>
      </c>
      <c r="I494" s="6" t="str">
        <f t="shared" si="244"/>
        <v/>
      </c>
      <c r="J494" s="6" t="str">
        <f t="shared" si="245"/>
        <v/>
      </c>
      <c r="K494" s="6" t="str">
        <f t="shared" si="246"/>
        <v>x</v>
      </c>
      <c r="L494" s="6" t="str">
        <f t="shared" si="247"/>
        <v>x</v>
      </c>
      <c r="M494" s="6" t="str">
        <f t="shared" si="248"/>
        <v>x</v>
      </c>
      <c r="N494" s="6" t="str">
        <f t="shared" si="249"/>
        <v/>
      </c>
      <c r="O494" s="6" t="str">
        <f t="shared" si="250"/>
        <v/>
      </c>
      <c r="P494" s="6" t="str">
        <f t="shared" si="251"/>
        <v/>
      </c>
      <c r="Q494" s="6" t="str">
        <f t="shared" si="252"/>
        <v/>
      </c>
      <c r="R494" s="6" t="str">
        <f t="shared" si="253"/>
        <v/>
      </c>
      <c r="S494" s="6" t="str">
        <f t="shared" si="254"/>
        <v/>
      </c>
      <c r="T494" s="6" t="str">
        <f t="shared" si="255"/>
        <v>x</v>
      </c>
      <c r="U494" s="6" t="str">
        <f t="shared" si="256"/>
        <v/>
      </c>
      <c r="V494" s="6" t="str">
        <f t="shared" si="257"/>
        <v/>
      </c>
      <c r="W494" s="6" t="str">
        <f t="shared" si="258"/>
        <v/>
      </c>
      <c r="X494" s="6" t="str">
        <f t="shared" si="259"/>
        <v/>
      </c>
      <c r="Y494" s="6" t="str">
        <f t="shared" si="260"/>
        <v/>
      </c>
      <c r="Z494" s="7" t="str">
        <f t="shared" si="243"/>
        <v>SDG-03-04-05-12</v>
      </c>
      <c r="AA494" s="5" t="str">
        <f t="shared" si="241"/>
        <v>green</v>
      </c>
      <c r="AB494" t="str">
        <f t="shared" si="242"/>
        <v>fablabieuniversitymadrid</v>
      </c>
    </row>
    <row r="495" spans="1:28" ht="12.75" customHeight="1" thickBot="1" x14ac:dyDescent="0.35">
      <c r="A495" s="13">
        <v>45230.82403935185</v>
      </c>
      <c r="B495" s="14" t="s">
        <v>2208</v>
      </c>
      <c r="C495" s="14" t="s">
        <v>2209</v>
      </c>
      <c r="D495" s="14" t="s">
        <v>2210</v>
      </c>
      <c r="E495" s="14" t="s">
        <v>1006</v>
      </c>
      <c r="F495" s="15" t="s">
        <v>2223</v>
      </c>
      <c r="G495" s="14" t="s">
        <v>2211</v>
      </c>
      <c r="H495" s="16" t="s">
        <v>103</v>
      </c>
      <c r="I495" s="6" t="str">
        <f t="shared" si="244"/>
        <v>x</v>
      </c>
      <c r="J495" s="6" t="str">
        <f t="shared" si="245"/>
        <v/>
      </c>
      <c r="K495" s="6" t="str">
        <f t="shared" si="246"/>
        <v/>
      </c>
      <c r="L495" s="6" t="str">
        <f t="shared" si="247"/>
        <v/>
      </c>
      <c r="M495" s="6" t="str">
        <f t="shared" si="248"/>
        <v/>
      </c>
      <c r="N495" s="6" t="str">
        <f t="shared" si="249"/>
        <v/>
      </c>
      <c r="O495" s="6" t="str">
        <f t="shared" si="250"/>
        <v/>
      </c>
      <c r="P495" s="6" t="str">
        <f t="shared" si="251"/>
        <v>x</v>
      </c>
      <c r="Q495" s="6" t="str">
        <f t="shared" si="252"/>
        <v>x</v>
      </c>
      <c r="R495" s="6" t="str">
        <f t="shared" si="253"/>
        <v>x</v>
      </c>
      <c r="S495" s="6" t="str">
        <f t="shared" si="254"/>
        <v/>
      </c>
      <c r="T495" s="6" t="str">
        <f t="shared" si="255"/>
        <v/>
      </c>
      <c r="U495" s="6" t="str">
        <f t="shared" si="256"/>
        <v/>
      </c>
      <c r="V495" s="6" t="str">
        <f t="shared" si="257"/>
        <v/>
      </c>
      <c r="W495" s="6" t="str">
        <f t="shared" si="258"/>
        <v/>
      </c>
      <c r="X495" s="6" t="str">
        <f t="shared" si="259"/>
        <v/>
      </c>
      <c r="Y495" s="6" t="str">
        <f t="shared" si="260"/>
        <v/>
      </c>
      <c r="Z495" s="7" t="str">
        <f t="shared" si="243"/>
        <v>SDG-01-08-09-10</v>
      </c>
      <c r="AA495" s="5" t="str">
        <f t="shared" si="241"/>
        <v>green</v>
      </c>
      <c r="AB495" t="str">
        <f t="shared" si="242"/>
        <v>IDEXPasco</v>
      </c>
    </row>
    <row r="496" spans="1:28" ht="12.75" customHeight="1" thickBot="1" x14ac:dyDescent="0.35">
      <c r="A496" s="13">
        <v>45230.855381944442</v>
      </c>
      <c r="B496" s="14" t="s">
        <v>2212</v>
      </c>
      <c r="C496" s="14" t="s">
        <v>2213</v>
      </c>
      <c r="D496" s="14" t="s">
        <v>2214</v>
      </c>
      <c r="E496" s="14" t="s">
        <v>115</v>
      </c>
      <c r="F496" s="15" t="s">
        <v>2224</v>
      </c>
      <c r="G496" s="14" t="s">
        <v>116</v>
      </c>
      <c r="H496" s="16" t="s">
        <v>103</v>
      </c>
      <c r="I496" s="6" t="str">
        <f t="shared" si="244"/>
        <v/>
      </c>
      <c r="J496" s="6" t="str">
        <f t="shared" si="245"/>
        <v/>
      </c>
      <c r="K496" s="6" t="str">
        <f t="shared" si="246"/>
        <v/>
      </c>
      <c r="L496" s="6" t="str">
        <f t="shared" si="247"/>
        <v>x</v>
      </c>
      <c r="M496" s="6" t="str">
        <f t="shared" si="248"/>
        <v>x</v>
      </c>
      <c r="N496" s="6" t="str">
        <f t="shared" si="249"/>
        <v/>
      </c>
      <c r="O496" s="6" t="str">
        <f t="shared" si="250"/>
        <v/>
      </c>
      <c r="P496" s="6" t="str">
        <f t="shared" si="251"/>
        <v>x</v>
      </c>
      <c r="Q496" s="6" t="str">
        <f t="shared" si="252"/>
        <v>x</v>
      </c>
      <c r="R496" s="6" t="str">
        <f t="shared" si="253"/>
        <v/>
      </c>
      <c r="S496" s="6" t="str">
        <f t="shared" si="254"/>
        <v/>
      </c>
      <c r="T496" s="6" t="str">
        <f t="shared" si="255"/>
        <v/>
      </c>
      <c r="U496" s="6" t="str">
        <f t="shared" si="256"/>
        <v/>
      </c>
      <c r="V496" s="6" t="str">
        <f t="shared" si="257"/>
        <v/>
      </c>
      <c r="W496" s="6" t="str">
        <f t="shared" si="258"/>
        <v/>
      </c>
      <c r="X496" s="6" t="str">
        <f t="shared" si="259"/>
        <v/>
      </c>
      <c r="Y496" s="6" t="str">
        <f t="shared" si="260"/>
        <v/>
      </c>
      <c r="Z496" s="7" t="str">
        <f t="shared" si="243"/>
        <v>SDG-04-05-08-09</v>
      </c>
      <c r="AA496" s="5" t="str">
        <f t="shared" si="241"/>
        <v>green</v>
      </c>
      <c r="AB496" t="str">
        <f t="shared" si="242"/>
        <v>hackergarage</v>
      </c>
    </row>
    <row r="497" spans="1:28" ht="12.75" customHeight="1" thickBot="1" x14ac:dyDescent="0.35">
      <c r="A497" s="13">
        <v>45230.930648148147</v>
      </c>
      <c r="B497" s="14" t="s">
        <v>2215</v>
      </c>
      <c r="C497" s="14" t="s">
        <v>2216</v>
      </c>
      <c r="D497" s="14" t="s">
        <v>2217</v>
      </c>
      <c r="E497" s="14" t="s">
        <v>1006</v>
      </c>
      <c r="F497" s="15" t="s">
        <v>2227</v>
      </c>
      <c r="G497" s="14" t="s">
        <v>2218</v>
      </c>
      <c r="H497" s="16" t="s">
        <v>103</v>
      </c>
      <c r="I497" s="6" t="str">
        <f t="shared" si="244"/>
        <v/>
      </c>
      <c r="J497" s="6" t="str">
        <f t="shared" si="245"/>
        <v/>
      </c>
      <c r="K497" s="6" t="str">
        <f t="shared" si="246"/>
        <v/>
      </c>
      <c r="L497" s="6" t="str">
        <f t="shared" si="247"/>
        <v>x</v>
      </c>
      <c r="M497" s="6" t="str">
        <f t="shared" si="248"/>
        <v/>
      </c>
      <c r="N497" s="6" t="str">
        <f t="shared" si="249"/>
        <v/>
      </c>
      <c r="O497" s="6" t="str">
        <f t="shared" si="250"/>
        <v/>
      </c>
      <c r="P497" s="6" t="str">
        <f t="shared" si="251"/>
        <v>x</v>
      </c>
      <c r="Q497" s="6" t="str">
        <f t="shared" si="252"/>
        <v/>
      </c>
      <c r="R497" s="6" t="str">
        <f t="shared" si="253"/>
        <v>x</v>
      </c>
      <c r="S497" s="6" t="str">
        <f t="shared" si="254"/>
        <v/>
      </c>
      <c r="T497" s="6" t="str">
        <f t="shared" si="255"/>
        <v/>
      </c>
      <c r="U497" s="6" t="str">
        <f t="shared" si="256"/>
        <v/>
      </c>
      <c r="V497" s="6" t="str">
        <f t="shared" si="257"/>
        <v/>
      </c>
      <c r="W497" s="6" t="str">
        <f t="shared" si="258"/>
        <v/>
      </c>
      <c r="X497" s="6" t="str">
        <f t="shared" si="259"/>
        <v/>
      </c>
      <c r="Y497" s="6" t="str">
        <f t="shared" si="260"/>
        <v/>
      </c>
      <c r="Z497" s="7" t="str">
        <f t="shared" si="243"/>
        <v>SDG-04-08-10</v>
      </c>
      <c r="AA497" s="5" t="str">
        <f t="shared" si="241"/>
        <v>green</v>
      </c>
      <c r="AB497" t="str">
        <f t="shared" si="242"/>
        <v>IDEXPERUJAPON</v>
      </c>
    </row>
    <row r="498" spans="1:28" ht="12.75" customHeight="1" thickBot="1" x14ac:dyDescent="0.35">
      <c r="A498" s="13">
        <v>45231.503020833334</v>
      </c>
      <c r="B498" s="14" t="s">
        <v>2228</v>
      </c>
      <c r="C498" s="14" t="s">
        <v>2229</v>
      </c>
      <c r="D498" s="14" t="s">
        <v>2230</v>
      </c>
      <c r="E498" s="14" t="s">
        <v>2202</v>
      </c>
      <c r="F498" s="15" t="s">
        <v>2247</v>
      </c>
      <c r="G498" s="14" t="s">
        <v>157</v>
      </c>
      <c r="H498" s="16" t="s">
        <v>103</v>
      </c>
      <c r="I498" s="6" t="str">
        <f t="shared" si="244"/>
        <v/>
      </c>
      <c r="J498" s="6" t="str">
        <f t="shared" si="245"/>
        <v/>
      </c>
      <c r="K498" s="6" t="str">
        <f t="shared" si="246"/>
        <v/>
      </c>
      <c r="L498" s="6" t="str">
        <f t="shared" si="247"/>
        <v>x</v>
      </c>
      <c r="M498" s="6" t="str">
        <f t="shared" si="248"/>
        <v/>
      </c>
      <c r="N498" s="6" t="str">
        <f t="shared" si="249"/>
        <v/>
      </c>
      <c r="O498" s="6" t="str">
        <f t="shared" si="250"/>
        <v/>
      </c>
      <c r="P498" s="6" t="str">
        <f t="shared" si="251"/>
        <v>x</v>
      </c>
      <c r="Q498" s="6" t="str">
        <f t="shared" si="252"/>
        <v>x</v>
      </c>
      <c r="R498" s="6" t="str">
        <f t="shared" si="253"/>
        <v/>
      </c>
      <c r="S498" s="6" t="str">
        <f t="shared" si="254"/>
        <v>x</v>
      </c>
      <c r="T498" s="6" t="str">
        <f t="shared" si="255"/>
        <v/>
      </c>
      <c r="U498" s="6" t="str">
        <f t="shared" si="256"/>
        <v/>
      </c>
      <c r="V498" s="6" t="str">
        <f t="shared" si="257"/>
        <v/>
      </c>
      <c r="W498" s="6" t="str">
        <f t="shared" si="258"/>
        <v/>
      </c>
      <c r="X498" s="6" t="str">
        <f t="shared" si="259"/>
        <v/>
      </c>
      <c r="Y498" s="6" t="str">
        <f t="shared" si="260"/>
        <v/>
      </c>
      <c r="Z498" s="7" t="str">
        <f t="shared" si="243"/>
        <v>SDG-04-08-09-11</v>
      </c>
      <c r="AA498" s="5" t="str">
        <f t="shared" si="241"/>
        <v>green</v>
      </c>
      <c r="AB498" t="str">
        <f t="shared" si="242"/>
        <v>cofactory</v>
      </c>
    </row>
    <row r="499" spans="1:28" ht="12.75" customHeight="1" thickBot="1" x14ac:dyDescent="0.35">
      <c r="A499" s="13">
        <v>45231.583275462966</v>
      </c>
      <c r="B499" s="14" t="s">
        <v>2231</v>
      </c>
      <c r="C499" s="14" t="s">
        <v>2232</v>
      </c>
      <c r="D499" s="14" t="s">
        <v>2233</v>
      </c>
      <c r="E499" s="14" t="s">
        <v>512</v>
      </c>
      <c r="F499" s="15" t="s">
        <v>2246</v>
      </c>
      <c r="G499" s="14" t="s">
        <v>2234</v>
      </c>
      <c r="H499" s="16" t="s">
        <v>103</v>
      </c>
      <c r="I499" s="6" t="str">
        <f t="shared" si="244"/>
        <v/>
      </c>
      <c r="J499" s="6" t="str">
        <f t="shared" si="245"/>
        <v/>
      </c>
      <c r="K499" s="6" t="str">
        <f t="shared" si="246"/>
        <v/>
      </c>
      <c r="L499" s="6" t="str">
        <f t="shared" si="247"/>
        <v>x</v>
      </c>
      <c r="M499" s="6" t="str">
        <f t="shared" si="248"/>
        <v>x</v>
      </c>
      <c r="N499" s="6" t="str">
        <f t="shared" si="249"/>
        <v/>
      </c>
      <c r="O499" s="6" t="str">
        <f t="shared" si="250"/>
        <v/>
      </c>
      <c r="P499" s="6" t="str">
        <f t="shared" si="251"/>
        <v/>
      </c>
      <c r="Q499" s="6" t="str">
        <f t="shared" si="252"/>
        <v/>
      </c>
      <c r="R499" s="6" t="str">
        <f t="shared" si="253"/>
        <v/>
      </c>
      <c r="S499" s="6" t="str">
        <f t="shared" si="254"/>
        <v/>
      </c>
      <c r="T499" s="6" t="str">
        <f t="shared" si="255"/>
        <v>x</v>
      </c>
      <c r="U499" s="6" t="str">
        <f t="shared" si="256"/>
        <v/>
      </c>
      <c r="V499" s="6" t="str">
        <f t="shared" si="257"/>
        <v>x</v>
      </c>
      <c r="W499" s="6" t="str">
        <f t="shared" si="258"/>
        <v/>
      </c>
      <c r="X499" s="6" t="str">
        <f t="shared" si="259"/>
        <v/>
      </c>
      <c r="Y499" s="6" t="str">
        <f t="shared" si="260"/>
        <v/>
      </c>
      <c r="Z499" s="7" t="str">
        <f t="shared" si="243"/>
        <v>SDG-04-05-12-14</v>
      </c>
      <c r="AA499" s="5" t="str">
        <f t="shared" si="241"/>
        <v>green</v>
      </c>
      <c r="AB499" t="str">
        <f t="shared" si="242"/>
        <v>citec</v>
      </c>
    </row>
    <row r="500" spans="1:28" ht="12.75" customHeight="1" thickBot="1" x14ac:dyDescent="0.35">
      <c r="A500" s="13">
        <v>45231.634479166663</v>
      </c>
      <c r="B500" s="14" t="s">
        <v>2056</v>
      </c>
      <c r="C500" s="14" t="s">
        <v>2235</v>
      </c>
      <c r="D500" s="14" t="s">
        <v>2058</v>
      </c>
      <c r="E500" s="14" t="s">
        <v>2059</v>
      </c>
      <c r="F500" s="15" t="s">
        <v>2236</v>
      </c>
      <c r="G500" s="14" t="s">
        <v>689</v>
      </c>
      <c r="H500" s="16" t="s">
        <v>103</v>
      </c>
      <c r="I500" s="6" t="str">
        <f t="shared" si="244"/>
        <v/>
      </c>
      <c r="J500" s="6" t="str">
        <f t="shared" si="245"/>
        <v/>
      </c>
      <c r="K500" s="6" t="str">
        <f t="shared" si="246"/>
        <v/>
      </c>
      <c r="L500" s="6" t="str">
        <f t="shared" si="247"/>
        <v/>
      </c>
      <c r="M500" s="6" t="str">
        <f t="shared" si="248"/>
        <v/>
      </c>
      <c r="N500" s="6" t="str">
        <f t="shared" si="249"/>
        <v/>
      </c>
      <c r="O500" s="6" t="str">
        <f t="shared" si="250"/>
        <v>x</v>
      </c>
      <c r="P500" s="6" t="str">
        <f t="shared" si="251"/>
        <v/>
      </c>
      <c r="Q500" s="6" t="str">
        <f t="shared" si="252"/>
        <v>x</v>
      </c>
      <c r="R500" s="6" t="str">
        <f t="shared" si="253"/>
        <v/>
      </c>
      <c r="S500" s="6" t="str">
        <f t="shared" si="254"/>
        <v>x</v>
      </c>
      <c r="T500" s="6" t="str">
        <f t="shared" si="255"/>
        <v>x</v>
      </c>
      <c r="U500" s="6" t="str">
        <f t="shared" si="256"/>
        <v/>
      </c>
      <c r="V500" s="6" t="str">
        <f t="shared" si="257"/>
        <v/>
      </c>
      <c r="W500" s="6" t="str">
        <f t="shared" si="258"/>
        <v/>
      </c>
      <c r="X500" s="6" t="str">
        <f t="shared" si="259"/>
        <v/>
      </c>
      <c r="Y500" s="6" t="str">
        <f t="shared" si="260"/>
        <v/>
      </c>
      <c r="Z500" s="7" t="str">
        <f t="shared" si="243"/>
        <v>SDG-07-09-11-12</v>
      </c>
      <c r="AA500" s="5" t="str">
        <f t="shared" si="241"/>
        <v>green</v>
      </c>
      <c r="AB500" t="str">
        <f t="shared" si="242"/>
        <v xml:space="preserve">fablabupsa </v>
      </c>
    </row>
    <row r="501" spans="1:28" ht="12.75" customHeight="1" thickBot="1" x14ac:dyDescent="0.35">
      <c r="A501" s="13">
        <v>45231.641145833331</v>
      </c>
      <c r="B501" s="14" t="s">
        <v>2237</v>
      </c>
      <c r="C501" s="14" t="s">
        <v>2238</v>
      </c>
      <c r="D501" s="14" t="s">
        <v>2239</v>
      </c>
      <c r="E501" s="14" t="s">
        <v>2240</v>
      </c>
      <c r="F501" s="15" t="s">
        <v>2241</v>
      </c>
      <c r="G501" s="14" t="s">
        <v>1929</v>
      </c>
      <c r="H501" s="16" t="s">
        <v>103</v>
      </c>
      <c r="I501" s="6" t="str">
        <f t="shared" si="244"/>
        <v/>
      </c>
      <c r="J501" s="6" t="str">
        <f t="shared" si="245"/>
        <v/>
      </c>
      <c r="K501" s="6" t="str">
        <f t="shared" si="246"/>
        <v/>
      </c>
      <c r="L501" s="6" t="str">
        <f t="shared" si="247"/>
        <v>x</v>
      </c>
      <c r="M501" s="6" t="str">
        <f t="shared" si="248"/>
        <v>x</v>
      </c>
      <c r="N501" s="6" t="str">
        <f t="shared" si="249"/>
        <v/>
      </c>
      <c r="O501" s="6" t="str">
        <f t="shared" si="250"/>
        <v>x</v>
      </c>
      <c r="P501" s="6" t="str">
        <f t="shared" si="251"/>
        <v/>
      </c>
      <c r="Q501" s="6" t="str">
        <f t="shared" si="252"/>
        <v>x</v>
      </c>
      <c r="R501" s="6" t="str">
        <f t="shared" si="253"/>
        <v/>
      </c>
      <c r="S501" s="6" t="str">
        <f t="shared" si="254"/>
        <v/>
      </c>
      <c r="T501" s="6" t="str">
        <f t="shared" si="255"/>
        <v/>
      </c>
      <c r="U501" s="6" t="str">
        <f t="shared" si="256"/>
        <v/>
      </c>
      <c r="V501" s="6" t="str">
        <f t="shared" si="257"/>
        <v/>
      </c>
      <c r="W501" s="6" t="str">
        <f t="shared" si="258"/>
        <v/>
      </c>
      <c r="X501" s="6" t="str">
        <f t="shared" si="259"/>
        <v/>
      </c>
      <c r="Y501" s="6" t="str">
        <f t="shared" si="260"/>
        <v/>
      </c>
      <c r="Z501" s="7" t="str">
        <f t="shared" si="243"/>
        <v>SDG-04-05-07-09</v>
      </c>
      <c r="AA501" s="5" t="str">
        <f t="shared" si="241"/>
        <v>green</v>
      </c>
      <c r="AB501" t="str">
        <f t="shared" si="242"/>
        <v>fablabscz</v>
      </c>
    </row>
    <row r="502" spans="1:28" ht="12.75" customHeight="1" thickBot="1" x14ac:dyDescent="0.35">
      <c r="A502" s="13">
        <v>45231.681597222225</v>
      </c>
      <c r="B502" s="14" t="s">
        <v>2242</v>
      </c>
      <c r="C502" s="14" t="s">
        <v>2243</v>
      </c>
      <c r="D502" s="14" t="s">
        <v>2244</v>
      </c>
      <c r="E502" s="14" t="s">
        <v>326</v>
      </c>
      <c r="F502" s="15" t="s">
        <v>2245</v>
      </c>
      <c r="G502" s="14" t="s">
        <v>161</v>
      </c>
      <c r="H502" s="16" t="s">
        <v>103</v>
      </c>
      <c r="I502" s="6" t="str">
        <f t="shared" si="244"/>
        <v/>
      </c>
      <c r="J502" s="6" t="str">
        <f t="shared" si="245"/>
        <v/>
      </c>
      <c r="K502" s="6" t="str">
        <f t="shared" si="246"/>
        <v>x</v>
      </c>
      <c r="L502" s="6" t="str">
        <f t="shared" si="247"/>
        <v>x</v>
      </c>
      <c r="M502" s="6" t="str">
        <f t="shared" si="248"/>
        <v/>
      </c>
      <c r="N502" s="6" t="str">
        <f t="shared" si="249"/>
        <v>x</v>
      </c>
      <c r="O502" s="6" t="str">
        <f t="shared" si="250"/>
        <v/>
      </c>
      <c r="P502" s="6" t="str">
        <f t="shared" si="251"/>
        <v/>
      </c>
      <c r="Q502" s="6" t="str">
        <f t="shared" si="252"/>
        <v>x</v>
      </c>
      <c r="R502" s="6" t="str">
        <f t="shared" si="253"/>
        <v/>
      </c>
      <c r="S502" s="6" t="str">
        <f t="shared" si="254"/>
        <v/>
      </c>
      <c r="T502" s="6" t="str">
        <f t="shared" si="255"/>
        <v/>
      </c>
      <c r="U502" s="6" t="str">
        <f t="shared" si="256"/>
        <v/>
      </c>
      <c r="V502" s="6" t="str">
        <f t="shared" si="257"/>
        <v/>
      </c>
      <c r="W502" s="6" t="str">
        <f t="shared" si="258"/>
        <v/>
      </c>
      <c r="X502" s="6" t="str">
        <f t="shared" si="259"/>
        <v/>
      </c>
      <c r="Y502" s="6" t="str">
        <f t="shared" si="260"/>
        <v/>
      </c>
      <c r="Z502" s="7" t="str">
        <f t="shared" si="243"/>
        <v>SDG-03-04-06-09</v>
      </c>
      <c r="AA502" s="5" t="str">
        <f t="shared" si="241"/>
        <v>green</v>
      </c>
      <c r="AB502" t="str">
        <f t="shared" si="242"/>
        <v>fablabufcgbrazil</v>
      </c>
    </row>
    <row r="503" spans="1:28" ht="12.75" customHeight="1" thickBot="1" x14ac:dyDescent="0.35">
      <c r="A503" s="13">
        <v>45232.526203703703</v>
      </c>
      <c r="B503" s="14" t="s">
        <v>2179</v>
      </c>
      <c r="C503" s="14" t="s">
        <v>2180</v>
      </c>
      <c r="D503" s="14" t="s">
        <v>2181</v>
      </c>
      <c r="E503" s="14" t="s">
        <v>494</v>
      </c>
      <c r="F503" s="15" t="s">
        <v>2182</v>
      </c>
      <c r="G503" s="14" t="s">
        <v>355</v>
      </c>
      <c r="H503" s="16" t="s">
        <v>103</v>
      </c>
      <c r="I503" s="6" t="str">
        <f t="shared" si="244"/>
        <v/>
      </c>
      <c r="J503" s="6" t="str">
        <f t="shared" si="245"/>
        <v/>
      </c>
      <c r="K503" s="6" t="str">
        <f t="shared" si="246"/>
        <v/>
      </c>
      <c r="L503" s="6" t="str">
        <f t="shared" si="247"/>
        <v>x</v>
      </c>
      <c r="M503" s="6" t="str">
        <f t="shared" si="248"/>
        <v>x</v>
      </c>
      <c r="N503" s="6" t="str">
        <f t="shared" si="249"/>
        <v/>
      </c>
      <c r="O503" s="6" t="str">
        <f t="shared" si="250"/>
        <v/>
      </c>
      <c r="P503" s="6" t="str">
        <f t="shared" si="251"/>
        <v/>
      </c>
      <c r="Q503" s="6" t="str">
        <f t="shared" si="252"/>
        <v/>
      </c>
      <c r="R503" s="6" t="str">
        <f t="shared" si="253"/>
        <v/>
      </c>
      <c r="S503" s="6" t="str">
        <f t="shared" si="254"/>
        <v>x</v>
      </c>
      <c r="T503" s="6" t="str">
        <f t="shared" si="255"/>
        <v/>
      </c>
      <c r="U503" s="6" t="str">
        <f t="shared" si="256"/>
        <v>x</v>
      </c>
      <c r="V503" s="6" t="str">
        <f t="shared" si="257"/>
        <v/>
      </c>
      <c r="W503" s="6" t="str">
        <f t="shared" si="258"/>
        <v/>
      </c>
      <c r="X503" s="6" t="str">
        <f t="shared" si="259"/>
        <v/>
      </c>
      <c r="Y503" s="6" t="str">
        <f t="shared" si="260"/>
        <v/>
      </c>
      <c r="Z503" s="7" t="str">
        <f t="shared" si="243"/>
        <v>SDG-04-05-11-13</v>
      </c>
      <c r="AA503" s="5" t="str">
        <f t="shared" si="241"/>
        <v>green</v>
      </c>
      <c r="AB503" t="str">
        <f t="shared" si="242"/>
        <v>vivalab</v>
      </c>
    </row>
    <row r="504" spans="1:28" ht="12.75" customHeight="1" thickBot="1" x14ac:dyDescent="0.35">
      <c r="A504" s="13">
        <v>45232.627395833333</v>
      </c>
      <c r="B504" s="14" t="s">
        <v>2248</v>
      </c>
      <c r="C504" s="14" t="s">
        <v>2249</v>
      </c>
      <c r="D504" s="14" t="s">
        <v>2250</v>
      </c>
      <c r="E504" s="14" t="s">
        <v>2251</v>
      </c>
      <c r="F504" s="26" t="s">
        <v>2252</v>
      </c>
      <c r="G504" s="14" t="s">
        <v>1863</v>
      </c>
      <c r="H504" s="16" t="s">
        <v>103</v>
      </c>
      <c r="I504" s="6" t="str">
        <f t="shared" si="244"/>
        <v/>
      </c>
      <c r="J504" s="6" t="str">
        <f t="shared" si="245"/>
        <v/>
      </c>
      <c r="K504" s="6" t="str">
        <f t="shared" si="246"/>
        <v>x</v>
      </c>
      <c r="L504" s="6" t="str">
        <f t="shared" si="247"/>
        <v>x</v>
      </c>
      <c r="M504" s="6" t="str">
        <f t="shared" si="248"/>
        <v/>
      </c>
      <c r="N504" s="6" t="str">
        <f t="shared" si="249"/>
        <v/>
      </c>
      <c r="O504" s="6" t="str">
        <f t="shared" si="250"/>
        <v/>
      </c>
      <c r="P504" s="6" t="str">
        <f t="shared" si="251"/>
        <v/>
      </c>
      <c r="Q504" s="6" t="str">
        <f t="shared" si="252"/>
        <v/>
      </c>
      <c r="R504" s="6" t="str">
        <f t="shared" si="253"/>
        <v/>
      </c>
      <c r="S504" s="6" t="str">
        <f t="shared" si="254"/>
        <v/>
      </c>
      <c r="T504" s="6" t="str">
        <f t="shared" si="255"/>
        <v/>
      </c>
      <c r="U504" s="6" t="str">
        <f t="shared" si="256"/>
        <v/>
      </c>
      <c r="V504" s="6" t="str">
        <f t="shared" si="257"/>
        <v/>
      </c>
      <c r="W504" s="6" t="str">
        <f t="shared" si="258"/>
        <v/>
      </c>
      <c r="X504" s="6" t="str">
        <f t="shared" si="259"/>
        <v/>
      </c>
      <c r="Y504" s="6" t="str">
        <f t="shared" si="260"/>
        <v/>
      </c>
      <c r="Z504" s="7" t="str">
        <f t="shared" ref="Z504:Z540" si="261">"SDG"&amp; IF(I504="x","-01","")&amp; IF(J504="x","-02","")&amp; IF(K504="x","-03","")&amp; IF(L504="x","-04","")&amp; IF(M504="x","-05","")&amp; IF(N504="x","-06","")&amp; IF(O504="x","-07","")&amp; IF(P504="x","-08","")&amp; IF(Q504="x","-09","")&amp; IF(R504="x","-10","")&amp; IF(S504="x","-11","")&amp; IF(T504="x","-12","")&amp; IF(U504="x","-13","")&amp; IF(V504="x","-14","")&amp; IF(W504="x","-15","")&amp; IF(X504="x","-16","")&amp; IF(Y504="x","-17","")&amp;""</f>
        <v>SDG-03-04</v>
      </c>
      <c r="AA504" s="5" t="str">
        <f t="shared" ref="AA504:AA540" si="262">IF(LEN(H504)=0,"orange","green")</f>
        <v>green</v>
      </c>
      <c r="AB504" t="str">
        <f t="shared" ref="AB504:AB540" si="263">IF(LEFT(F504,24)="https://fablabs.io/labs/",RIGHT(F504,LEN(F504)-24),"")</f>
        <v>ulima</v>
      </c>
    </row>
    <row r="505" spans="1:28" ht="12.75" customHeight="1" thickBot="1" x14ac:dyDescent="0.35">
      <c r="A505" s="13">
        <v>45233.602800925924</v>
      </c>
      <c r="B505" s="14" t="s">
        <v>2253</v>
      </c>
      <c r="C505" s="14" t="s">
        <v>2254</v>
      </c>
      <c r="D505" s="14" t="s">
        <v>2255</v>
      </c>
      <c r="E505" s="14" t="s">
        <v>512</v>
      </c>
      <c r="F505" s="15" t="s">
        <v>2256</v>
      </c>
      <c r="G505" s="14" t="s">
        <v>2187</v>
      </c>
      <c r="H505" s="16" t="s">
        <v>103</v>
      </c>
      <c r="I505" s="6" t="str">
        <f t="shared" si="244"/>
        <v/>
      </c>
      <c r="J505" s="6" t="str">
        <f t="shared" si="245"/>
        <v/>
      </c>
      <c r="K505" s="6" t="str">
        <f t="shared" si="246"/>
        <v/>
      </c>
      <c r="L505" s="6" t="str">
        <f t="shared" si="247"/>
        <v>x</v>
      </c>
      <c r="M505" s="6" t="str">
        <f t="shared" si="248"/>
        <v/>
      </c>
      <c r="N505" s="6" t="str">
        <f t="shared" si="249"/>
        <v/>
      </c>
      <c r="O505" s="6" t="str">
        <f t="shared" si="250"/>
        <v/>
      </c>
      <c r="P505" s="6" t="str">
        <f t="shared" si="251"/>
        <v/>
      </c>
      <c r="Q505" s="6" t="str">
        <f t="shared" si="252"/>
        <v>x</v>
      </c>
      <c r="R505" s="6" t="str">
        <f t="shared" si="253"/>
        <v>x</v>
      </c>
      <c r="S505" s="6" t="str">
        <f t="shared" si="254"/>
        <v/>
      </c>
      <c r="T505" s="6" t="str">
        <f t="shared" si="255"/>
        <v/>
      </c>
      <c r="U505" s="6" t="str">
        <f t="shared" si="256"/>
        <v/>
      </c>
      <c r="V505" s="6" t="str">
        <f t="shared" si="257"/>
        <v/>
      </c>
      <c r="W505" s="6" t="str">
        <f t="shared" si="258"/>
        <v/>
      </c>
      <c r="X505" s="6" t="str">
        <f t="shared" si="259"/>
        <v/>
      </c>
      <c r="Y505" s="6" t="str">
        <f t="shared" si="260"/>
        <v>x</v>
      </c>
      <c r="Z505" s="7" t="str">
        <f t="shared" si="261"/>
        <v>SDG-04-09-10-17</v>
      </c>
      <c r="AA505" s="5" t="str">
        <f t="shared" si="262"/>
        <v>green</v>
      </c>
      <c r="AB505" t="str">
        <f t="shared" si="263"/>
        <v>fablabciteb</v>
      </c>
    </row>
    <row r="506" spans="1:28" ht="12.75" customHeight="1" thickBot="1" x14ac:dyDescent="0.35">
      <c r="A506" s="13">
        <v>45235.831886574073</v>
      </c>
      <c r="B506" s="14" t="s">
        <v>2257</v>
      </c>
      <c r="C506" s="14" t="s">
        <v>2258</v>
      </c>
      <c r="D506" s="14" t="s">
        <v>2259</v>
      </c>
      <c r="E506" s="14" t="s">
        <v>326</v>
      </c>
      <c r="F506" s="15" t="s">
        <v>2270</v>
      </c>
      <c r="G506" s="14" t="s">
        <v>2260</v>
      </c>
      <c r="H506" s="16" t="s">
        <v>103</v>
      </c>
      <c r="I506" s="6" t="str">
        <f t="shared" si="244"/>
        <v/>
      </c>
      <c r="J506" s="6" t="str">
        <f t="shared" si="245"/>
        <v/>
      </c>
      <c r="K506" s="6" t="str">
        <f t="shared" si="246"/>
        <v/>
      </c>
      <c r="L506" s="6" t="str">
        <f t="shared" si="247"/>
        <v>x</v>
      </c>
      <c r="M506" s="6" t="str">
        <f t="shared" si="248"/>
        <v/>
      </c>
      <c r="N506" s="6" t="str">
        <f t="shared" si="249"/>
        <v/>
      </c>
      <c r="O506" s="6" t="str">
        <f t="shared" si="250"/>
        <v/>
      </c>
      <c r="P506" s="6" t="str">
        <f t="shared" si="251"/>
        <v/>
      </c>
      <c r="Q506" s="6" t="str">
        <f t="shared" si="252"/>
        <v/>
      </c>
      <c r="R506" s="6" t="str">
        <f t="shared" si="253"/>
        <v/>
      </c>
      <c r="S506" s="6" t="str">
        <f t="shared" si="254"/>
        <v/>
      </c>
      <c r="T506" s="6" t="str">
        <f t="shared" si="255"/>
        <v/>
      </c>
      <c r="U506" s="6" t="str">
        <f t="shared" si="256"/>
        <v/>
      </c>
      <c r="V506" s="6" t="str">
        <f t="shared" si="257"/>
        <v/>
      </c>
      <c r="W506" s="6" t="str">
        <f t="shared" si="258"/>
        <v/>
      </c>
      <c r="X506" s="6" t="str">
        <f t="shared" si="259"/>
        <v/>
      </c>
      <c r="Y506" s="6" t="str">
        <f t="shared" si="260"/>
        <v>x</v>
      </c>
      <c r="Z506" s="7" t="str">
        <f t="shared" si="261"/>
        <v>SDG-04-17</v>
      </c>
      <c r="AA506" s="5" t="str">
        <f t="shared" si="262"/>
        <v>green</v>
      </c>
      <c r="AB506" t="str">
        <f t="shared" si="263"/>
        <v>mescla</v>
      </c>
    </row>
    <row r="507" spans="1:28" ht="12.75" customHeight="1" thickBot="1" x14ac:dyDescent="0.35">
      <c r="A507" s="13">
        <v>45236.600729166668</v>
      </c>
      <c r="B507" s="14" t="s">
        <v>2261</v>
      </c>
      <c r="C507" s="14" t="s">
        <v>2262</v>
      </c>
      <c r="D507" s="14" t="s">
        <v>2263</v>
      </c>
      <c r="E507" s="14" t="s">
        <v>494</v>
      </c>
      <c r="F507" s="15" t="s">
        <v>2264</v>
      </c>
      <c r="G507" s="14" t="s">
        <v>2265</v>
      </c>
      <c r="H507" s="16" t="s">
        <v>103</v>
      </c>
      <c r="I507" s="6" t="str">
        <f t="shared" si="244"/>
        <v/>
      </c>
      <c r="J507" s="6" t="str">
        <f t="shared" si="245"/>
        <v/>
      </c>
      <c r="K507" s="6" t="str">
        <f t="shared" si="246"/>
        <v/>
      </c>
      <c r="L507" s="6" t="str">
        <f t="shared" si="247"/>
        <v/>
      </c>
      <c r="M507" s="6" t="str">
        <f t="shared" si="248"/>
        <v/>
      </c>
      <c r="N507" s="6" t="str">
        <f t="shared" si="249"/>
        <v/>
      </c>
      <c r="O507" s="6" t="str">
        <f t="shared" si="250"/>
        <v/>
      </c>
      <c r="P507" s="6" t="str">
        <f t="shared" si="251"/>
        <v/>
      </c>
      <c r="Q507" s="6" t="str">
        <f t="shared" si="252"/>
        <v/>
      </c>
      <c r="R507" s="6" t="str">
        <f t="shared" si="253"/>
        <v/>
      </c>
      <c r="S507" s="6" t="str">
        <f t="shared" si="254"/>
        <v>x</v>
      </c>
      <c r="T507" s="6" t="str">
        <f t="shared" si="255"/>
        <v>x</v>
      </c>
      <c r="U507" s="6" t="str">
        <f t="shared" si="256"/>
        <v>x</v>
      </c>
      <c r="V507" s="6" t="str">
        <f t="shared" si="257"/>
        <v/>
      </c>
      <c r="W507" s="6" t="str">
        <f t="shared" si="258"/>
        <v>x</v>
      </c>
      <c r="X507" s="6" t="str">
        <f t="shared" si="259"/>
        <v/>
      </c>
      <c r="Y507" s="6" t="str">
        <f t="shared" si="260"/>
        <v/>
      </c>
      <c r="Z507" s="7" t="str">
        <f t="shared" si="261"/>
        <v>SDG-11-12-13-15</v>
      </c>
      <c r="AA507" s="5" t="str">
        <f t="shared" si="262"/>
        <v>green</v>
      </c>
      <c r="AB507" t="str">
        <f t="shared" si="263"/>
        <v>biolablisboa</v>
      </c>
    </row>
    <row r="508" spans="1:28" ht="12.75" customHeight="1" thickBot="1" x14ac:dyDescent="0.35">
      <c r="A508" s="13">
        <v>45236.676770833335</v>
      </c>
      <c r="B508" s="14" t="s">
        <v>2266</v>
      </c>
      <c r="C508" s="14" t="s">
        <v>2267</v>
      </c>
      <c r="D508" s="14" t="s">
        <v>2268</v>
      </c>
      <c r="E508" s="14" t="s">
        <v>2269</v>
      </c>
      <c r="F508" s="15" t="s">
        <v>2271</v>
      </c>
      <c r="G508" s="14" t="s">
        <v>918</v>
      </c>
      <c r="H508" s="16" t="s">
        <v>103</v>
      </c>
      <c r="I508" s="6" t="str">
        <f t="shared" si="244"/>
        <v>x</v>
      </c>
      <c r="J508" s="6" t="str">
        <f t="shared" si="245"/>
        <v/>
      </c>
      <c r="K508" s="6" t="str">
        <f t="shared" si="246"/>
        <v/>
      </c>
      <c r="L508" s="6" t="str">
        <f t="shared" si="247"/>
        <v>x</v>
      </c>
      <c r="M508" s="6" t="str">
        <f t="shared" si="248"/>
        <v/>
      </c>
      <c r="N508" s="6" t="str">
        <f t="shared" si="249"/>
        <v/>
      </c>
      <c r="O508" s="6" t="str">
        <f t="shared" si="250"/>
        <v/>
      </c>
      <c r="P508" s="6" t="str">
        <f t="shared" si="251"/>
        <v/>
      </c>
      <c r="Q508" s="6" t="str">
        <f t="shared" si="252"/>
        <v/>
      </c>
      <c r="R508" s="6" t="str">
        <f t="shared" si="253"/>
        <v/>
      </c>
      <c r="S508" s="6" t="str">
        <f t="shared" si="254"/>
        <v>x</v>
      </c>
      <c r="T508" s="6" t="str">
        <f t="shared" si="255"/>
        <v>x</v>
      </c>
      <c r="U508" s="6" t="str">
        <f t="shared" si="256"/>
        <v/>
      </c>
      <c r="V508" s="6" t="str">
        <f t="shared" si="257"/>
        <v/>
      </c>
      <c r="W508" s="6" t="str">
        <f t="shared" si="258"/>
        <v/>
      </c>
      <c r="X508" s="6" t="str">
        <f t="shared" si="259"/>
        <v/>
      </c>
      <c r="Y508" s="6" t="str">
        <f t="shared" si="260"/>
        <v/>
      </c>
      <c r="Z508" s="7" t="str">
        <f t="shared" si="261"/>
        <v>SDG-01-04-11-12</v>
      </c>
      <c r="AA508" s="5" t="str">
        <f t="shared" si="262"/>
        <v>green</v>
      </c>
      <c r="AB508" t="str">
        <f t="shared" si="263"/>
        <v>fablabgirona</v>
      </c>
    </row>
    <row r="509" spans="1:28" ht="12.75" customHeight="1" thickBot="1" x14ac:dyDescent="0.35">
      <c r="A509" s="13">
        <v>45253.475289351853</v>
      </c>
      <c r="B509" s="14" t="s">
        <v>2272</v>
      </c>
      <c r="C509" s="14" t="s">
        <v>2273</v>
      </c>
      <c r="D509" s="14" t="s">
        <v>721</v>
      </c>
      <c r="E509" s="14" t="s">
        <v>141</v>
      </c>
      <c r="F509" s="15" t="s">
        <v>1138</v>
      </c>
      <c r="G509" s="14" t="s">
        <v>731</v>
      </c>
      <c r="H509" s="16" t="s">
        <v>103</v>
      </c>
      <c r="I509" s="6" t="str">
        <f t="shared" si="244"/>
        <v/>
      </c>
      <c r="J509" s="6" t="str">
        <f t="shared" si="245"/>
        <v/>
      </c>
      <c r="K509" s="6" t="str">
        <f t="shared" si="246"/>
        <v/>
      </c>
      <c r="L509" s="6" t="str">
        <f t="shared" si="247"/>
        <v>x</v>
      </c>
      <c r="M509" s="6" t="str">
        <f t="shared" si="248"/>
        <v>x</v>
      </c>
      <c r="N509" s="6" t="str">
        <f t="shared" si="249"/>
        <v/>
      </c>
      <c r="O509" s="6" t="str">
        <f t="shared" si="250"/>
        <v/>
      </c>
      <c r="P509" s="6" t="str">
        <f t="shared" si="251"/>
        <v/>
      </c>
      <c r="Q509" s="6" t="str">
        <f t="shared" si="252"/>
        <v>x</v>
      </c>
      <c r="R509" s="6" t="str">
        <f t="shared" si="253"/>
        <v/>
      </c>
      <c r="S509" s="6" t="str">
        <f t="shared" si="254"/>
        <v/>
      </c>
      <c r="T509" s="6" t="str">
        <f t="shared" si="255"/>
        <v/>
      </c>
      <c r="U509" s="6" t="str">
        <f t="shared" si="256"/>
        <v/>
      </c>
      <c r="V509" s="6" t="str">
        <f t="shared" si="257"/>
        <v/>
      </c>
      <c r="W509" s="6" t="str">
        <f t="shared" si="258"/>
        <v/>
      </c>
      <c r="X509" s="6" t="str">
        <f t="shared" si="259"/>
        <v/>
      </c>
      <c r="Y509" s="6" t="str">
        <f t="shared" si="260"/>
        <v>x</v>
      </c>
      <c r="Z509" s="7" t="str">
        <f t="shared" si="261"/>
        <v>SDG-04-05-09-17</v>
      </c>
      <c r="AA509" s="5" t="str">
        <f t="shared" si="262"/>
        <v>green</v>
      </c>
      <c r="AB509" t="str">
        <f t="shared" si="263"/>
        <v>IngegnoMakerSpace</v>
      </c>
    </row>
    <row r="510" spans="1:28" ht="12.75" customHeight="1" thickBot="1" x14ac:dyDescent="0.35">
      <c r="A510" s="13">
        <v>45253.889432870368</v>
      </c>
      <c r="B510" s="14" t="s">
        <v>2274</v>
      </c>
      <c r="C510" s="14" t="s">
        <v>2275</v>
      </c>
      <c r="D510" s="14" t="s">
        <v>58</v>
      </c>
      <c r="E510" s="14" t="s">
        <v>59</v>
      </c>
      <c r="F510" s="15" t="s">
        <v>1123</v>
      </c>
      <c r="G510" s="14" t="s">
        <v>468</v>
      </c>
      <c r="H510" s="16" t="s">
        <v>103</v>
      </c>
      <c r="I510" s="6" t="str">
        <f t="shared" si="244"/>
        <v/>
      </c>
      <c r="J510" s="6" t="str">
        <f t="shared" si="245"/>
        <v/>
      </c>
      <c r="K510" s="6" t="str">
        <f t="shared" si="246"/>
        <v/>
      </c>
      <c r="L510" s="6" t="str">
        <f t="shared" si="247"/>
        <v>x</v>
      </c>
      <c r="M510" s="6" t="str">
        <f t="shared" si="248"/>
        <v/>
      </c>
      <c r="N510" s="6" t="str">
        <f t="shared" si="249"/>
        <v/>
      </c>
      <c r="O510" s="6" t="str">
        <f t="shared" si="250"/>
        <v/>
      </c>
      <c r="P510" s="6" t="str">
        <f t="shared" si="251"/>
        <v/>
      </c>
      <c r="Q510" s="6" t="str">
        <f t="shared" si="252"/>
        <v>x</v>
      </c>
      <c r="R510" s="6" t="str">
        <f t="shared" si="253"/>
        <v/>
      </c>
      <c r="S510" s="6" t="str">
        <f t="shared" si="254"/>
        <v/>
      </c>
      <c r="T510" s="6" t="str">
        <f t="shared" si="255"/>
        <v>x</v>
      </c>
      <c r="U510" s="6" t="str">
        <f t="shared" si="256"/>
        <v/>
      </c>
      <c r="V510" s="6" t="str">
        <f t="shared" si="257"/>
        <v/>
      </c>
      <c r="W510" s="6" t="str">
        <f t="shared" si="258"/>
        <v/>
      </c>
      <c r="X510" s="6" t="str">
        <f t="shared" si="259"/>
        <v/>
      </c>
      <c r="Y510" s="6" t="str">
        <f t="shared" si="260"/>
        <v/>
      </c>
      <c r="Z510" s="7" t="str">
        <f t="shared" si="261"/>
        <v>SDG-04-09-12</v>
      </c>
      <c r="AA510" s="5" t="str">
        <f t="shared" si="262"/>
        <v>green</v>
      </c>
      <c r="AB510" t="str">
        <f t="shared" si="263"/>
        <v>fablabwgtn</v>
      </c>
    </row>
    <row r="511" spans="1:28" ht="12.75" customHeight="1" thickBot="1" x14ac:dyDescent="0.35">
      <c r="A511" s="13">
        <v>45260.786307870374</v>
      </c>
      <c r="B511" s="14" t="s">
        <v>2276</v>
      </c>
      <c r="C511" s="14" t="s">
        <v>1411</v>
      </c>
      <c r="D511" s="14" t="s">
        <v>2277</v>
      </c>
      <c r="E511" s="14" t="s">
        <v>27</v>
      </c>
      <c r="F511" s="15" t="s">
        <v>2281</v>
      </c>
      <c r="G511" s="14" t="s">
        <v>407</v>
      </c>
      <c r="H511" s="16" t="s">
        <v>103</v>
      </c>
      <c r="I511" s="6" t="str">
        <f t="shared" si="244"/>
        <v/>
      </c>
      <c r="J511" s="6" t="str">
        <f t="shared" si="245"/>
        <v/>
      </c>
      <c r="K511" s="6" t="str">
        <f t="shared" si="246"/>
        <v/>
      </c>
      <c r="L511" s="6" t="str">
        <f t="shared" si="247"/>
        <v>x</v>
      </c>
      <c r="M511" s="6" t="str">
        <f t="shared" si="248"/>
        <v>x</v>
      </c>
      <c r="N511" s="6" t="str">
        <f t="shared" si="249"/>
        <v/>
      </c>
      <c r="O511" s="6" t="str">
        <f t="shared" si="250"/>
        <v/>
      </c>
      <c r="P511" s="6" t="str">
        <f t="shared" si="251"/>
        <v/>
      </c>
      <c r="Q511" s="6" t="str">
        <f t="shared" si="252"/>
        <v>x</v>
      </c>
      <c r="R511" s="6" t="str">
        <f t="shared" si="253"/>
        <v/>
      </c>
      <c r="S511" s="6" t="str">
        <f t="shared" si="254"/>
        <v>x</v>
      </c>
      <c r="T511" s="6" t="str">
        <f t="shared" si="255"/>
        <v/>
      </c>
      <c r="U511" s="6" t="str">
        <f t="shared" si="256"/>
        <v/>
      </c>
      <c r="V511" s="6" t="str">
        <f t="shared" si="257"/>
        <v/>
      </c>
      <c r="W511" s="6" t="str">
        <f t="shared" si="258"/>
        <v/>
      </c>
      <c r="X511" s="6" t="str">
        <f t="shared" si="259"/>
        <v/>
      </c>
      <c r="Y511" s="6" t="str">
        <f t="shared" si="260"/>
        <v/>
      </c>
      <c r="Z511" s="7" t="str">
        <f t="shared" si="261"/>
        <v>SDG-04-05-09-11</v>
      </c>
      <c r="AA511" s="5" t="str">
        <f t="shared" si="262"/>
        <v>green</v>
      </c>
      <c r="AB511" t="str">
        <f t="shared" si="263"/>
        <v>fablabciec</v>
      </c>
    </row>
    <row r="512" spans="1:28" ht="12.75" customHeight="1" thickBot="1" x14ac:dyDescent="0.35">
      <c r="A512" s="13">
        <v>45265.773923611108</v>
      </c>
      <c r="B512" s="14" t="s">
        <v>1701</v>
      </c>
      <c r="C512" s="14" t="s">
        <v>1702</v>
      </c>
      <c r="D512" s="14" t="s">
        <v>2278</v>
      </c>
      <c r="E512" s="14" t="s">
        <v>115</v>
      </c>
      <c r="F512" s="15" t="s">
        <v>2280</v>
      </c>
      <c r="G512" s="14" t="s">
        <v>2279</v>
      </c>
      <c r="H512" s="16" t="s">
        <v>103</v>
      </c>
      <c r="I512" s="6" t="str">
        <f t="shared" si="244"/>
        <v/>
      </c>
      <c r="J512" s="6" t="str">
        <f t="shared" si="245"/>
        <v/>
      </c>
      <c r="K512" s="6" t="str">
        <f t="shared" si="246"/>
        <v/>
      </c>
      <c r="L512" s="6" t="str">
        <f t="shared" si="247"/>
        <v/>
      </c>
      <c r="M512" s="6" t="str">
        <f t="shared" si="248"/>
        <v/>
      </c>
      <c r="N512" s="6" t="str">
        <f t="shared" si="249"/>
        <v>x</v>
      </c>
      <c r="O512" s="6" t="str">
        <f t="shared" si="250"/>
        <v>x</v>
      </c>
      <c r="P512" s="6" t="str">
        <f t="shared" si="251"/>
        <v/>
      </c>
      <c r="Q512" s="6" t="str">
        <f t="shared" si="252"/>
        <v>x</v>
      </c>
      <c r="R512" s="6" t="str">
        <f t="shared" si="253"/>
        <v/>
      </c>
      <c r="S512" s="6" t="str">
        <f t="shared" si="254"/>
        <v>x</v>
      </c>
      <c r="T512" s="6" t="str">
        <f t="shared" si="255"/>
        <v/>
      </c>
      <c r="U512" s="6" t="str">
        <f t="shared" si="256"/>
        <v/>
      </c>
      <c r="V512" s="6" t="str">
        <f t="shared" si="257"/>
        <v/>
      </c>
      <c r="W512" s="6" t="str">
        <f t="shared" si="258"/>
        <v/>
      </c>
      <c r="X512" s="6" t="str">
        <f t="shared" si="259"/>
        <v/>
      </c>
      <c r="Y512" s="6" t="str">
        <f t="shared" si="260"/>
        <v/>
      </c>
      <c r="Z512" s="7" t="str">
        <f t="shared" si="261"/>
        <v>SDG-06-07-09-11</v>
      </c>
      <c r="AA512" s="5" t="str">
        <f t="shared" si="262"/>
        <v>green</v>
      </c>
      <c r="AB512" t="str">
        <f t="shared" si="263"/>
        <v>PCTUAS</v>
      </c>
    </row>
    <row r="513" spans="1:28" ht="12.75" customHeight="1" thickBot="1" x14ac:dyDescent="0.35">
      <c r="A513" s="13">
        <v>45268.549201388887</v>
      </c>
      <c r="B513" s="14" t="s">
        <v>2282</v>
      </c>
      <c r="C513" s="14" t="s">
        <v>2283</v>
      </c>
      <c r="D513" s="14" t="s">
        <v>2284</v>
      </c>
      <c r="E513" s="14" t="s">
        <v>38</v>
      </c>
      <c r="F513" s="15" t="s">
        <v>2301</v>
      </c>
      <c r="G513" s="14" t="s">
        <v>366</v>
      </c>
      <c r="H513" s="16" t="s">
        <v>103</v>
      </c>
      <c r="I513" s="6" t="str">
        <f t="shared" si="244"/>
        <v/>
      </c>
      <c r="J513" s="6" t="str">
        <f t="shared" si="245"/>
        <v/>
      </c>
      <c r="K513" s="6" t="str">
        <f t="shared" si="246"/>
        <v/>
      </c>
      <c r="L513" s="6" t="str">
        <f t="shared" si="247"/>
        <v>x</v>
      </c>
      <c r="M513" s="6" t="str">
        <f t="shared" si="248"/>
        <v/>
      </c>
      <c r="N513" s="6" t="str">
        <f t="shared" si="249"/>
        <v/>
      </c>
      <c r="O513" s="6" t="str">
        <f t="shared" si="250"/>
        <v>x</v>
      </c>
      <c r="P513" s="6" t="str">
        <f t="shared" si="251"/>
        <v>x</v>
      </c>
      <c r="Q513" s="6" t="str">
        <f t="shared" si="252"/>
        <v>x</v>
      </c>
      <c r="R513" s="6" t="str">
        <f t="shared" si="253"/>
        <v/>
      </c>
      <c r="S513" s="6" t="str">
        <f t="shared" si="254"/>
        <v/>
      </c>
      <c r="T513" s="6" t="str">
        <f t="shared" si="255"/>
        <v/>
      </c>
      <c r="U513" s="6" t="str">
        <f t="shared" si="256"/>
        <v/>
      </c>
      <c r="V513" s="6" t="str">
        <f t="shared" si="257"/>
        <v/>
      </c>
      <c r="W513" s="6" t="str">
        <f t="shared" si="258"/>
        <v/>
      </c>
      <c r="X513" s="6" t="str">
        <f t="shared" si="259"/>
        <v/>
      </c>
      <c r="Y513" s="6" t="str">
        <f t="shared" si="260"/>
        <v/>
      </c>
      <c r="Z513" s="7" t="str">
        <f t="shared" si="261"/>
        <v>SDG-04-07-08-09</v>
      </c>
      <c r="AA513" s="5" t="str">
        <f t="shared" si="262"/>
        <v>green</v>
      </c>
      <c r="AB513" t="str">
        <f t="shared" si="263"/>
        <v>letierslieudecarpentras</v>
      </c>
    </row>
    <row r="514" spans="1:28" ht="12.75" customHeight="1" thickBot="1" x14ac:dyDescent="0.35">
      <c r="A514" s="13">
        <v>45268.554618055554</v>
      </c>
      <c r="B514" s="14" t="s">
        <v>2285</v>
      </c>
      <c r="C514" s="14" t="s">
        <v>2286</v>
      </c>
      <c r="D514" s="14" t="s">
        <v>2305</v>
      </c>
      <c r="E514" s="14" t="s">
        <v>38</v>
      </c>
      <c r="F514" s="15" t="s">
        <v>2302</v>
      </c>
      <c r="G514" s="14" t="s">
        <v>183</v>
      </c>
      <c r="H514" s="16" t="s">
        <v>103</v>
      </c>
      <c r="I514" s="6" t="str">
        <f t="shared" si="244"/>
        <v/>
      </c>
      <c r="J514" s="6" t="str">
        <f t="shared" si="245"/>
        <v/>
      </c>
      <c r="K514" s="6" t="str">
        <f t="shared" si="246"/>
        <v/>
      </c>
      <c r="L514" s="6" t="str">
        <f t="shared" si="247"/>
        <v>x</v>
      </c>
      <c r="M514" s="6" t="str">
        <f t="shared" si="248"/>
        <v/>
      </c>
      <c r="N514" s="6" t="str">
        <f t="shared" si="249"/>
        <v/>
      </c>
      <c r="O514" s="6" t="str">
        <f t="shared" si="250"/>
        <v>x</v>
      </c>
      <c r="P514" s="6" t="str">
        <f t="shared" si="251"/>
        <v/>
      </c>
      <c r="Q514" s="6" t="str">
        <f t="shared" si="252"/>
        <v/>
      </c>
      <c r="R514" s="6" t="str">
        <f t="shared" si="253"/>
        <v/>
      </c>
      <c r="S514" s="6" t="str">
        <f t="shared" si="254"/>
        <v>x</v>
      </c>
      <c r="T514" s="6" t="str">
        <f t="shared" si="255"/>
        <v>x</v>
      </c>
      <c r="U514" s="6" t="str">
        <f t="shared" si="256"/>
        <v/>
      </c>
      <c r="V514" s="6" t="str">
        <f t="shared" si="257"/>
        <v/>
      </c>
      <c r="W514" s="6" t="str">
        <f t="shared" si="258"/>
        <v/>
      </c>
      <c r="X514" s="6" t="str">
        <f t="shared" si="259"/>
        <v/>
      </c>
      <c r="Y514" s="6" t="str">
        <f t="shared" si="260"/>
        <v/>
      </c>
      <c r="Z514" s="7" t="str">
        <f t="shared" si="261"/>
        <v>SDG-04-07-11-12</v>
      </c>
      <c r="AA514" s="5" t="str">
        <f t="shared" si="262"/>
        <v>green</v>
      </c>
      <c r="AB514" t="str">
        <f t="shared" si="263"/>
        <v>LaFabriqueRetiers</v>
      </c>
    </row>
    <row r="515" spans="1:28" ht="12.75" customHeight="1" thickBot="1" x14ac:dyDescent="0.35">
      <c r="A515" s="13">
        <v>45271.450972222221</v>
      </c>
      <c r="B515" s="14" t="s">
        <v>2287</v>
      </c>
      <c r="C515" s="14" t="s">
        <v>2288</v>
      </c>
      <c r="D515" s="14" t="s">
        <v>2289</v>
      </c>
      <c r="E515" s="14" t="s">
        <v>27</v>
      </c>
      <c r="F515" s="15" t="s">
        <v>2290</v>
      </c>
      <c r="G515" s="14" t="s">
        <v>183</v>
      </c>
      <c r="H515" s="16" t="s">
        <v>103</v>
      </c>
      <c r="I515" s="6" t="str">
        <f t="shared" si="244"/>
        <v/>
      </c>
      <c r="J515" s="6" t="str">
        <f t="shared" si="245"/>
        <v/>
      </c>
      <c r="K515" s="6" t="str">
        <f t="shared" si="246"/>
        <v/>
      </c>
      <c r="L515" s="6" t="str">
        <f t="shared" si="247"/>
        <v>x</v>
      </c>
      <c r="M515" s="6" t="str">
        <f t="shared" si="248"/>
        <v/>
      </c>
      <c r="N515" s="6" t="str">
        <f t="shared" si="249"/>
        <v/>
      </c>
      <c r="O515" s="6" t="str">
        <f t="shared" si="250"/>
        <v>x</v>
      </c>
      <c r="P515" s="6" t="str">
        <f t="shared" si="251"/>
        <v/>
      </c>
      <c r="Q515" s="6" t="str">
        <f t="shared" si="252"/>
        <v/>
      </c>
      <c r="R515" s="6" t="str">
        <f t="shared" si="253"/>
        <v/>
      </c>
      <c r="S515" s="6" t="str">
        <f t="shared" si="254"/>
        <v>x</v>
      </c>
      <c r="T515" s="6" t="str">
        <f t="shared" si="255"/>
        <v>x</v>
      </c>
      <c r="U515" s="6" t="str">
        <f t="shared" si="256"/>
        <v/>
      </c>
      <c r="V515" s="6" t="str">
        <f t="shared" si="257"/>
        <v/>
      </c>
      <c r="W515" s="6" t="str">
        <f t="shared" si="258"/>
        <v/>
      </c>
      <c r="X515" s="6" t="str">
        <f t="shared" si="259"/>
        <v/>
      </c>
      <c r="Y515" s="6" t="str">
        <f t="shared" si="260"/>
        <v/>
      </c>
      <c r="Z515" s="7" t="str">
        <f t="shared" si="261"/>
        <v>SDG-04-07-11-12</v>
      </c>
      <c r="AA515" s="5" t="str">
        <f t="shared" si="262"/>
        <v>green</v>
      </c>
      <c r="AB515" t="str">
        <f t="shared" si="263"/>
        <v>FabLabNomads</v>
      </c>
    </row>
    <row r="516" spans="1:28" ht="12.75" customHeight="1" thickBot="1" x14ac:dyDescent="0.35">
      <c r="A516" s="13">
        <v>45271.937951388885</v>
      </c>
      <c r="B516" s="14" t="s">
        <v>1509</v>
      </c>
      <c r="C516" s="14" t="s">
        <v>1510</v>
      </c>
      <c r="D516" s="14" t="s">
        <v>2291</v>
      </c>
      <c r="E516" s="14" t="s">
        <v>1512</v>
      </c>
      <c r="F516" s="15" t="s">
        <v>1513</v>
      </c>
      <c r="G516" s="14" t="s">
        <v>294</v>
      </c>
      <c r="H516" s="16" t="s">
        <v>103</v>
      </c>
      <c r="I516" s="6" t="str">
        <f t="shared" si="244"/>
        <v/>
      </c>
      <c r="J516" s="6" t="str">
        <f t="shared" si="245"/>
        <v/>
      </c>
      <c r="K516" s="6" t="str">
        <f t="shared" si="246"/>
        <v/>
      </c>
      <c r="L516" s="6" t="str">
        <f t="shared" si="247"/>
        <v>x</v>
      </c>
      <c r="M516" s="6" t="str">
        <f t="shared" si="248"/>
        <v/>
      </c>
      <c r="N516" s="6" t="str">
        <f t="shared" si="249"/>
        <v/>
      </c>
      <c r="O516" s="6" t="str">
        <f t="shared" si="250"/>
        <v/>
      </c>
      <c r="P516" s="6" t="str">
        <f t="shared" si="251"/>
        <v/>
      </c>
      <c r="Q516" s="6" t="str">
        <f t="shared" si="252"/>
        <v>x</v>
      </c>
      <c r="R516" s="6" t="str">
        <f t="shared" si="253"/>
        <v/>
      </c>
      <c r="S516" s="6" t="str">
        <f t="shared" si="254"/>
        <v>x</v>
      </c>
      <c r="T516" s="6" t="str">
        <f t="shared" si="255"/>
        <v>x</v>
      </c>
      <c r="U516" s="6" t="str">
        <f t="shared" si="256"/>
        <v/>
      </c>
      <c r="V516" s="6" t="str">
        <f t="shared" si="257"/>
        <v/>
      </c>
      <c r="W516" s="6" t="str">
        <f t="shared" si="258"/>
        <v/>
      </c>
      <c r="X516" s="6" t="str">
        <f t="shared" si="259"/>
        <v/>
      </c>
      <c r="Y516" s="6" t="str">
        <f t="shared" si="260"/>
        <v/>
      </c>
      <c r="Z516" s="7" t="str">
        <f t="shared" si="261"/>
        <v>SDG-04-09-11-12</v>
      </c>
      <c r="AA516" s="5" t="str">
        <f t="shared" si="262"/>
        <v>green</v>
      </c>
      <c r="AB516" t="str">
        <f t="shared" si="263"/>
        <v>wytwornia</v>
      </c>
    </row>
    <row r="517" spans="1:28" ht="12.75" customHeight="1" thickBot="1" x14ac:dyDescent="0.35">
      <c r="A517" s="13">
        <v>45272.381793981483</v>
      </c>
      <c r="B517" s="14" t="s">
        <v>2292</v>
      </c>
      <c r="C517" s="14" t="s">
        <v>2293</v>
      </c>
      <c r="D517" s="14" t="s">
        <v>2294</v>
      </c>
      <c r="E517" s="14" t="s">
        <v>972</v>
      </c>
      <c r="F517" s="15" t="s">
        <v>2295</v>
      </c>
      <c r="G517" s="14" t="s">
        <v>2296</v>
      </c>
      <c r="H517" s="16" t="s">
        <v>103</v>
      </c>
      <c r="I517" s="6" t="str">
        <f t="shared" si="244"/>
        <v/>
      </c>
      <c r="J517" s="6" t="str">
        <f t="shared" si="245"/>
        <v/>
      </c>
      <c r="K517" s="6" t="str">
        <f t="shared" si="246"/>
        <v/>
      </c>
      <c r="L517" s="6" t="str">
        <f t="shared" si="247"/>
        <v>x</v>
      </c>
      <c r="M517" s="6" t="str">
        <f t="shared" si="248"/>
        <v/>
      </c>
      <c r="N517" s="6" t="str">
        <f t="shared" si="249"/>
        <v/>
      </c>
      <c r="O517" s="6" t="str">
        <f t="shared" si="250"/>
        <v/>
      </c>
      <c r="P517" s="6" t="str">
        <f t="shared" si="251"/>
        <v/>
      </c>
      <c r="Q517" s="6" t="str">
        <f t="shared" si="252"/>
        <v/>
      </c>
      <c r="R517" s="6" t="str">
        <f t="shared" si="253"/>
        <v>x</v>
      </c>
      <c r="S517" s="6" t="str">
        <f t="shared" si="254"/>
        <v/>
      </c>
      <c r="T517" s="6" t="str">
        <f t="shared" si="255"/>
        <v>x</v>
      </c>
      <c r="U517" s="6" t="str">
        <f t="shared" si="256"/>
        <v/>
      </c>
      <c r="V517" s="6" t="str">
        <f t="shared" si="257"/>
        <v/>
      </c>
      <c r="W517" s="6" t="str">
        <f t="shared" si="258"/>
        <v/>
      </c>
      <c r="X517" s="6" t="str">
        <f t="shared" si="259"/>
        <v/>
      </c>
      <c r="Y517" s="6" t="str">
        <f t="shared" si="260"/>
        <v/>
      </c>
      <c r="Z517" s="7" t="str">
        <f t="shared" si="261"/>
        <v>SDG-04-10-12</v>
      </c>
      <c r="AA517" s="5" t="str">
        <f t="shared" si="262"/>
        <v>green</v>
      </c>
      <c r="AB517" t="str">
        <f t="shared" si="263"/>
        <v>yansokilab</v>
      </c>
    </row>
    <row r="518" spans="1:28" ht="12.75" customHeight="1" thickBot="1" x14ac:dyDescent="0.35">
      <c r="A518" s="13">
        <v>45274.301562499997</v>
      </c>
      <c r="B518" s="14" t="s">
        <v>2297</v>
      </c>
      <c r="C518" s="14" t="s">
        <v>2298</v>
      </c>
      <c r="D518" s="14" t="s">
        <v>2299</v>
      </c>
      <c r="E518" s="14" t="s">
        <v>182</v>
      </c>
      <c r="F518" s="15" t="s">
        <v>2300</v>
      </c>
      <c r="G518" s="14" t="s">
        <v>434</v>
      </c>
      <c r="H518" s="16" t="s">
        <v>103</v>
      </c>
      <c r="I518" s="6" t="str">
        <f t="shared" si="244"/>
        <v/>
      </c>
      <c r="J518" s="6" t="str">
        <f t="shared" si="245"/>
        <v/>
      </c>
      <c r="K518" s="6" t="str">
        <f t="shared" si="246"/>
        <v/>
      </c>
      <c r="L518" s="6" t="str">
        <f t="shared" si="247"/>
        <v>x</v>
      </c>
      <c r="M518" s="6" t="str">
        <f t="shared" si="248"/>
        <v/>
      </c>
      <c r="N518" s="6" t="str">
        <f t="shared" si="249"/>
        <v/>
      </c>
      <c r="O518" s="6" t="str">
        <f t="shared" si="250"/>
        <v/>
      </c>
      <c r="P518" s="6" t="str">
        <f t="shared" si="251"/>
        <v/>
      </c>
      <c r="Q518" s="6" t="str">
        <f t="shared" si="252"/>
        <v>x</v>
      </c>
      <c r="R518" s="6" t="str">
        <f t="shared" si="253"/>
        <v/>
      </c>
      <c r="S518" s="6" t="str">
        <f t="shared" si="254"/>
        <v>x</v>
      </c>
      <c r="T518" s="6" t="str">
        <f t="shared" si="255"/>
        <v/>
      </c>
      <c r="U518" s="6" t="str">
        <f t="shared" si="256"/>
        <v>x</v>
      </c>
      <c r="V518" s="6" t="str">
        <f t="shared" si="257"/>
        <v/>
      </c>
      <c r="W518" s="6" t="str">
        <f t="shared" si="258"/>
        <v/>
      </c>
      <c r="X518" s="6" t="str">
        <f t="shared" si="259"/>
        <v/>
      </c>
      <c r="Y518" s="6" t="str">
        <f t="shared" si="260"/>
        <v/>
      </c>
      <c r="Z518" s="7" t="str">
        <f t="shared" si="261"/>
        <v>SDG-04-09-11-13</v>
      </c>
      <c r="AA518" s="5" t="str">
        <f t="shared" si="262"/>
        <v>green</v>
      </c>
      <c r="AB518" t="str">
        <f t="shared" si="263"/>
        <v>ACTCenter</v>
      </c>
    </row>
    <row r="519" spans="1:28" ht="12.75" customHeight="1" thickBot="1" x14ac:dyDescent="0.35">
      <c r="A519" s="13">
        <v>45268.554618055554</v>
      </c>
      <c r="B519" s="14" t="s">
        <v>2285</v>
      </c>
      <c r="C519" s="14" t="s">
        <v>2286</v>
      </c>
      <c r="D519" s="14" t="s">
        <v>2306</v>
      </c>
      <c r="E519" s="14" t="s">
        <v>38</v>
      </c>
      <c r="F519" s="15" t="s">
        <v>2303</v>
      </c>
      <c r="G519" s="14" t="s">
        <v>183</v>
      </c>
      <c r="H519" s="16" t="s">
        <v>103</v>
      </c>
      <c r="I519" s="6" t="str">
        <f t="shared" si="244"/>
        <v/>
      </c>
      <c r="J519" s="6" t="str">
        <f t="shared" si="245"/>
        <v/>
      </c>
      <c r="K519" s="6" t="str">
        <f t="shared" si="246"/>
        <v/>
      </c>
      <c r="L519" s="6" t="str">
        <f t="shared" si="247"/>
        <v>x</v>
      </c>
      <c r="M519" s="6" t="str">
        <f t="shared" si="248"/>
        <v/>
      </c>
      <c r="N519" s="6" t="str">
        <f t="shared" si="249"/>
        <v/>
      </c>
      <c r="O519" s="6" t="str">
        <f t="shared" si="250"/>
        <v>x</v>
      </c>
      <c r="P519" s="6" t="str">
        <f t="shared" si="251"/>
        <v/>
      </c>
      <c r="Q519" s="6" t="str">
        <f t="shared" si="252"/>
        <v/>
      </c>
      <c r="R519" s="6" t="str">
        <f t="shared" si="253"/>
        <v/>
      </c>
      <c r="S519" s="6" t="str">
        <f t="shared" si="254"/>
        <v>x</v>
      </c>
      <c r="T519" s="6" t="str">
        <f t="shared" si="255"/>
        <v>x</v>
      </c>
      <c r="U519" s="6" t="str">
        <f t="shared" si="256"/>
        <v/>
      </c>
      <c r="V519" s="6" t="str">
        <f t="shared" si="257"/>
        <v/>
      </c>
      <c r="W519" s="6" t="str">
        <f t="shared" si="258"/>
        <v/>
      </c>
      <c r="X519" s="6" t="str">
        <f t="shared" si="259"/>
        <v/>
      </c>
      <c r="Y519" s="6" t="str">
        <f t="shared" si="260"/>
        <v/>
      </c>
      <c r="Z519" s="7" t="str">
        <f t="shared" ref="Z519:Z520" si="264">"SDG"&amp; IF(I519="x","-01","")&amp; IF(J519="x","-02","")&amp; IF(K519="x","-03","")&amp; IF(L519="x","-04","")&amp; IF(M519="x","-05","")&amp; IF(N519="x","-06","")&amp; IF(O519="x","-07","")&amp; IF(P519="x","-08","")&amp; IF(Q519="x","-09","")&amp; IF(R519="x","-10","")&amp; IF(S519="x","-11","")&amp; IF(T519="x","-12","")&amp; IF(U519="x","-13","")&amp; IF(V519="x","-14","")&amp; IF(W519="x","-15","")&amp; IF(X519="x","-16","")&amp; IF(Y519="x","-17","")&amp;""</f>
        <v>SDG-04-07-11-12</v>
      </c>
      <c r="AA519" s="5" t="str">
        <f t="shared" ref="AA519:AA520" si="265">IF(LEN(H519)=0,"orange","green")</f>
        <v>green</v>
      </c>
      <c r="AB519" t="str">
        <f t="shared" ref="AB519:AB520" si="266">IF(LEFT(F519,24)="https://fablabs.io/labs/",RIGHT(F519,LEN(F519)-24),"")</f>
        <v>lafabriquejanze</v>
      </c>
    </row>
    <row r="520" spans="1:28" ht="12.75" customHeight="1" thickBot="1" x14ac:dyDescent="0.35">
      <c r="A520" s="13">
        <v>45268.554618055554</v>
      </c>
      <c r="B520" s="14" t="s">
        <v>2285</v>
      </c>
      <c r="C520" s="14" t="s">
        <v>2286</v>
      </c>
      <c r="D520" s="14" t="s">
        <v>2307</v>
      </c>
      <c r="E520" s="14" t="s">
        <v>38</v>
      </c>
      <c r="F520" s="15" t="s">
        <v>2304</v>
      </c>
      <c r="G520" s="14" t="s">
        <v>183</v>
      </c>
      <c r="H520" s="16" t="s">
        <v>103</v>
      </c>
      <c r="I520" s="6" t="str">
        <f t="shared" si="244"/>
        <v/>
      </c>
      <c r="J520" s="6" t="str">
        <f t="shared" si="245"/>
        <v/>
      </c>
      <c r="K520" s="6" t="str">
        <f t="shared" si="246"/>
        <v/>
      </c>
      <c r="L520" s="6" t="str">
        <f t="shared" si="247"/>
        <v>x</v>
      </c>
      <c r="M520" s="6" t="str">
        <f t="shared" si="248"/>
        <v/>
      </c>
      <c r="N520" s="6" t="str">
        <f t="shared" si="249"/>
        <v/>
      </c>
      <c r="O520" s="6" t="str">
        <f t="shared" si="250"/>
        <v>x</v>
      </c>
      <c r="P520" s="6" t="str">
        <f t="shared" si="251"/>
        <v/>
      </c>
      <c r="Q520" s="6" t="str">
        <f t="shared" si="252"/>
        <v/>
      </c>
      <c r="R520" s="6" t="str">
        <f t="shared" si="253"/>
        <v/>
      </c>
      <c r="S520" s="6" t="str">
        <f t="shared" si="254"/>
        <v>x</v>
      </c>
      <c r="T520" s="6" t="str">
        <f t="shared" si="255"/>
        <v>x</v>
      </c>
      <c r="U520" s="6" t="str">
        <f t="shared" si="256"/>
        <v/>
      </c>
      <c r="V520" s="6" t="str">
        <f t="shared" si="257"/>
        <v/>
      </c>
      <c r="W520" s="6" t="str">
        <f t="shared" si="258"/>
        <v/>
      </c>
      <c r="X520" s="6" t="str">
        <f t="shared" si="259"/>
        <v/>
      </c>
      <c r="Y520" s="6" t="str">
        <f t="shared" si="260"/>
        <v/>
      </c>
      <c r="Z520" s="7" t="str">
        <f t="shared" si="264"/>
        <v>SDG-04-07-11-12</v>
      </c>
      <c r="AA520" s="5" t="str">
        <f t="shared" si="265"/>
        <v>green</v>
      </c>
      <c r="AB520" t="str">
        <f t="shared" si="266"/>
        <v>LaFabriqueRafCo</v>
      </c>
    </row>
    <row r="521" spans="1:28" ht="12.75" customHeight="1" thickBot="1" x14ac:dyDescent="0.35">
      <c r="A521" s="13">
        <v>45276.377650462964</v>
      </c>
      <c r="B521" s="14" t="s">
        <v>2308</v>
      </c>
      <c r="C521" s="14" t="s">
        <v>2309</v>
      </c>
      <c r="D521" s="14" t="s">
        <v>2310</v>
      </c>
      <c r="E521" s="14" t="s">
        <v>2311</v>
      </c>
      <c r="F521" s="15" t="s">
        <v>2312</v>
      </c>
      <c r="G521" s="14" t="s">
        <v>2313</v>
      </c>
      <c r="H521" s="16" t="s">
        <v>103</v>
      </c>
      <c r="I521" s="6" t="str">
        <f t="shared" si="244"/>
        <v/>
      </c>
      <c r="J521" s="6" t="str">
        <f t="shared" si="245"/>
        <v>x</v>
      </c>
      <c r="K521" s="6" t="str">
        <f t="shared" si="246"/>
        <v/>
      </c>
      <c r="L521" s="6" t="str">
        <f t="shared" si="247"/>
        <v>x</v>
      </c>
      <c r="M521" s="6" t="str">
        <f t="shared" si="248"/>
        <v/>
      </c>
      <c r="N521" s="6" t="str">
        <f t="shared" si="249"/>
        <v/>
      </c>
      <c r="O521" s="6" t="str">
        <f t="shared" si="250"/>
        <v>x</v>
      </c>
      <c r="P521" s="6" t="str">
        <f t="shared" si="251"/>
        <v/>
      </c>
      <c r="Q521" s="6" t="str">
        <f t="shared" si="252"/>
        <v>x</v>
      </c>
      <c r="R521" s="6" t="str">
        <f t="shared" si="253"/>
        <v/>
      </c>
      <c r="S521" s="6" t="str">
        <f t="shared" si="254"/>
        <v/>
      </c>
      <c r="T521" s="6" t="str">
        <f t="shared" si="255"/>
        <v/>
      </c>
      <c r="U521" s="6" t="str">
        <f t="shared" si="256"/>
        <v/>
      </c>
      <c r="V521" s="6" t="str">
        <f t="shared" si="257"/>
        <v/>
      </c>
      <c r="W521" s="6" t="str">
        <f t="shared" si="258"/>
        <v/>
      </c>
      <c r="X521" s="6" t="str">
        <f t="shared" si="259"/>
        <v/>
      </c>
      <c r="Y521" s="6" t="str">
        <f t="shared" si="260"/>
        <v/>
      </c>
      <c r="Z521" s="7" t="str">
        <f t="shared" si="261"/>
        <v>SDG-02-04-07-09</v>
      </c>
      <c r="AA521" s="5" t="str">
        <f t="shared" si="262"/>
        <v>green</v>
      </c>
      <c r="AB521" t="str">
        <f t="shared" si="263"/>
        <v>hvfablab</v>
      </c>
    </row>
    <row r="522" spans="1:28" ht="12.75" customHeight="1" thickBot="1" x14ac:dyDescent="0.35">
      <c r="A522" s="13">
        <v>45276.504826388889</v>
      </c>
      <c r="B522" s="14" t="s">
        <v>2314</v>
      </c>
      <c r="C522" s="14" t="s">
        <v>2315</v>
      </c>
      <c r="D522" s="14" t="s">
        <v>2316</v>
      </c>
      <c r="E522" s="14" t="s">
        <v>1066</v>
      </c>
      <c r="F522" s="15" t="s">
        <v>2317</v>
      </c>
      <c r="G522" s="14" t="s">
        <v>102</v>
      </c>
      <c r="H522" s="16" t="s">
        <v>103</v>
      </c>
      <c r="I522" s="6" t="str">
        <f t="shared" si="244"/>
        <v/>
      </c>
      <c r="J522" s="6" t="str">
        <f t="shared" si="245"/>
        <v/>
      </c>
      <c r="K522" s="6" t="str">
        <f t="shared" si="246"/>
        <v/>
      </c>
      <c r="L522" s="6" t="str">
        <f t="shared" si="247"/>
        <v>x</v>
      </c>
      <c r="M522" s="6" t="str">
        <f t="shared" si="248"/>
        <v/>
      </c>
      <c r="N522" s="6" t="str">
        <f t="shared" si="249"/>
        <v/>
      </c>
      <c r="O522" s="6" t="str">
        <f t="shared" si="250"/>
        <v/>
      </c>
      <c r="P522" s="6" t="str">
        <f t="shared" si="251"/>
        <v/>
      </c>
      <c r="Q522" s="6" t="str">
        <f t="shared" si="252"/>
        <v>x</v>
      </c>
      <c r="R522" s="6" t="str">
        <f t="shared" si="253"/>
        <v/>
      </c>
      <c r="S522" s="6" t="str">
        <f t="shared" si="254"/>
        <v>x</v>
      </c>
      <c r="T522" s="6" t="str">
        <f t="shared" si="255"/>
        <v/>
      </c>
      <c r="U522" s="6" t="str">
        <f t="shared" si="256"/>
        <v/>
      </c>
      <c r="V522" s="6" t="str">
        <f t="shared" si="257"/>
        <v/>
      </c>
      <c r="W522" s="6" t="str">
        <f t="shared" si="258"/>
        <v/>
      </c>
      <c r="X522" s="6" t="str">
        <f t="shared" si="259"/>
        <v/>
      </c>
      <c r="Y522" s="6" t="str">
        <f t="shared" si="260"/>
        <v>x</v>
      </c>
      <c r="Z522" s="7" t="str">
        <f t="shared" si="261"/>
        <v>SDG-04-09-11-17</v>
      </c>
      <c r="AA522" s="5" t="str">
        <f t="shared" si="262"/>
        <v>green</v>
      </c>
      <c r="AB522" t="str">
        <f t="shared" si="263"/>
        <v>vujade</v>
      </c>
    </row>
    <row r="523" spans="1:28" ht="12.75" customHeight="1" thickBot="1" x14ac:dyDescent="0.35">
      <c r="A523" s="13">
        <v>45277.820543981485</v>
      </c>
      <c r="B523" s="14" t="s">
        <v>2318</v>
      </c>
      <c r="C523" s="14" t="s">
        <v>2319</v>
      </c>
      <c r="D523" s="14" t="s">
        <v>2320</v>
      </c>
      <c r="E523" s="14" t="s">
        <v>128</v>
      </c>
      <c r="F523" s="26" t="s">
        <v>1150</v>
      </c>
      <c r="G523" s="14" t="s">
        <v>2321</v>
      </c>
      <c r="H523" s="16" t="s">
        <v>103</v>
      </c>
      <c r="I523" s="6" t="str">
        <f t="shared" si="244"/>
        <v/>
      </c>
      <c r="J523" s="6" t="str">
        <f t="shared" si="245"/>
        <v>x</v>
      </c>
      <c r="K523" s="6" t="str">
        <f t="shared" si="246"/>
        <v>x</v>
      </c>
      <c r="L523" s="6" t="str">
        <f t="shared" si="247"/>
        <v>x</v>
      </c>
      <c r="M523" s="6" t="str">
        <f t="shared" si="248"/>
        <v/>
      </c>
      <c r="N523" s="6" t="str">
        <f t="shared" si="249"/>
        <v/>
      </c>
      <c r="O523" s="6" t="str">
        <f t="shared" si="250"/>
        <v/>
      </c>
      <c r="P523" s="6" t="str">
        <f t="shared" si="251"/>
        <v/>
      </c>
      <c r="Q523" s="6" t="str">
        <f t="shared" si="252"/>
        <v/>
      </c>
      <c r="R523" s="6" t="str">
        <f t="shared" si="253"/>
        <v/>
      </c>
      <c r="S523" s="6" t="str">
        <f t="shared" si="254"/>
        <v>x</v>
      </c>
      <c r="T523" s="6" t="str">
        <f t="shared" si="255"/>
        <v/>
      </c>
      <c r="U523" s="6" t="str">
        <f t="shared" si="256"/>
        <v/>
      </c>
      <c r="V523" s="6" t="str">
        <f t="shared" si="257"/>
        <v/>
      </c>
      <c r="W523" s="6" t="str">
        <f t="shared" si="258"/>
        <v/>
      </c>
      <c r="X523" s="6" t="str">
        <f t="shared" si="259"/>
        <v/>
      </c>
      <c r="Y523" s="6" t="str">
        <f t="shared" si="260"/>
        <v/>
      </c>
      <c r="Z523" s="7" t="str">
        <f t="shared" si="261"/>
        <v>SDG-02-03-04-11</v>
      </c>
      <c r="AA523" s="5" t="str">
        <f t="shared" si="262"/>
        <v>green</v>
      </c>
      <c r="AB523" t="str">
        <f t="shared" si="263"/>
        <v>workbenchprojects</v>
      </c>
    </row>
    <row r="524" spans="1:28" ht="12.75" customHeight="1" thickBot="1" x14ac:dyDescent="0.35">
      <c r="A524" s="13">
        <v>45278.13212962963</v>
      </c>
      <c r="B524" s="14" t="s">
        <v>153</v>
      </c>
      <c r="C524" s="14" t="s">
        <v>2019</v>
      </c>
      <c r="D524" s="14" t="s">
        <v>2020</v>
      </c>
      <c r="E524" s="14" t="s">
        <v>156</v>
      </c>
      <c r="F524" s="15" t="s">
        <v>2021</v>
      </c>
      <c r="G524" s="14" t="s">
        <v>2322</v>
      </c>
      <c r="H524" s="16" t="s">
        <v>103</v>
      </c>
      <c r="I524" s="6" t="str">
        <f t="shared" si="244"/>
        <v/>
      </c>
      <c r="J524" s="6" t="str">
        <f t="shared" si="245"/>
        <v/>
      </c>
      <c r="K524" s="6" t="str">
        <f t="shared" si="246"/>
        <v/>
      </c>
      <c r="L524" s="6" t="str">
        <f t="shared" si="247"/>
        <v/>
      </c>
      <c r="M524" s="6" t="str">
        <f t="shared" si="248"/>
        <v/>
      </c>
      <c r="N524" s="6" t="str">
        <f t="shared" si="249"/>
        <v/>
      </c>
      <c r="O524" s="6" t="str">
        <f t="shared" si="250"/>
        <v/>
      </c>
      <c r="P524" s="6" t="str">
        <f t="shared" si="251"/>
        <v>x</v>
      </c>
      <c r="Q524" s="6" t="str">
        <f t="shared" si="252"/>
        <v>x</v>
      </c>
      <c r="R524" s="6" t="str">
        <f t="shared" si="253"/>
        <v/>
      </c>
      <c r="S524" s="6" t="str">
        <f t="shared" si="254"/>
        <v>x</v>
      </c>
      <c r="T524" s="6" t="str">
        <f t="shared" si="255"/>
        <v/>
      </c>
      <c r="U524" s="6" t="str">
        <f t="shared" si="256"/>
        <v/>
      </c>
      <c r="V524" s="6" t="str">
        <f t="shared" si="257"/>
        <v/>
      </c>
      <c r="W524" s="6" t="str">
        <f t="shared" si="258"/>
        <v/>
      </c>
      <c r="X524" s="6" t="str">
        <f t="shared" si="259"/>
        <v>x</v>
      </c>
      <c r="Y524" s="6" t="str">
        <f t="shared" si="260"/>
        <v/>
      </c>
      <c r="Z524" s="7" t="str">
        <f t="shared" si="261"/>
        <v>SDG-08-09-11-16</v>
      </c>
      <c r="AA524" s="5" t="str">
        <f t="shared" si="262"/>
        <v>green</v>
      </c>
      <c r="AB524" t="str">
        <f t="shared" si="263"/>
        <v>themsuiitfablabmindanao</v>
      </c>
    </row>
    <row r="525" spans="1:28" ht="12.75" customHeight="1" thickBot="1" x14ac:dyDescent="0.35">
      <c r="A525" s="13">
        <v>45278.736284722225</v>
      </c>
      <c r="B525" s="14" t="s">
        <v>2323</v>
      </c>
      <c r="C525" s="14" t="s">
        <v>2258</v>
      </c>
      <c r="D525" s="14" t="s">
        <v>2259</v>
      </c>
      <c r="E525" s="14" t="s">
        <v>326</v>
      </c>
      <c r="F525" s="15" t="s">
        <v>2270</v>
      </c>
      <c r="G525" s="14" t="s">
        <v>2324</v>
      </c>
      <c r="H525" s="16" t="s">
        <v>103</v>
      </c>
      <c r="I525" s="6" t="str">
        <f t="shared" si="244"/>
        <v/>
      </c>
      <c r="J525" s="6" t="str">
        <f t="shared" si="245"/>
        <v/>
      </c>
      <c r="K525" s="6" t="str">
        <f t="shared" si="246"/>
        <v>x</v>
      </c>
      <c r="L525" s="6" t="str">
        <f t="shared" si="247"/>
        <v>x</v>
      </c>
      <c r="M525" s="6" t="str">
        <f t="shared" si="248"/>
        <v/>
      </c>
      <c r="N525" s="6" t="str">
        <f t="shared" si="249"/>
        <v/>
      </c>
      <c r="O525" s="6" t="str">
        <f t="shared" si="250"/>
        <v/>
      </c>
      <c r="P525" s="6" t="str">
        <f t="shared" si="251"/>
        <v>x</v>
      </c>
      <c r="Q525" s="6" t="str">
        <f t="shared" si="252"/>
        <v/>
      </c>
      <c r="R525" s="6" t="str">
        <f t="shared" si="253"/>
        <v/>
      </c>
      <c r="S525" s="6" t="str">
        <f t="shared" si="254"/>
        <v>x</v>
      </c>
      <c r="T525" s="6" t="str">
        <f t="shared" si="255"/>
        <v/>
      </c>
      <c r="U525" s="6" t="str">
        <f t="shared" si="256"/>
        <v/>
      </c>
      <c r="V525" s="6" t="str">
        <f t="shared" si="257"/>
        <v/>
      </c>
      <c r="W525" s="6" t="str">
        <f t="shared" si="258"/>
        <v/>
      </c>
      <c r="X525" s="6" t="str">
        <f t="shared" si="259"/>
        <v/>
      </c>
      <c r="Y525" s="6" t="str">
        <f t="shared" si="260"/>
        <v/>
      </c>
      <c r="Z525" s="7" t="str">
        <f t="shared" si="261"/>
        <v>SDG-03-04-08-11</v>
      </c>
      <c r="AA525" s="5" t="str">
        <f t="shared" si="262"/>
        <v>green</v>
      </c>
      <c r="AB525" t="str">
        <f t="shared" si="263"/>
        <v>mescla</v>
      </c>
    </row>
    <row r="526" spans="1:28" ht="12.75" customHeight="1" thickBot="1" x14ac:dyDescent="0.35">
      <c r="A526" s="13">
        <v>45278.750358796293</v>
      </c>
      <c r="B526" s="14" t="s">
        <v>2325</v>
      </c>
      <c r="C526" s="14" t="s">
        <v>2326</v>
      </c>
      <c r="D526" s="14" t="s">
        <v>2327</v>
      </c>
      <c r="E526" s="14" t="s">
        <v>2202</v>
      </c>
      <c r="F526" s="15" t="s">
        <v>2341</v>
      </c>
      <c r="G526" s="14" t="s">
        <v>2328</v>
      </c>
      <c r="H526" s="16" t="s">
        <v>103</v>
      </c>
      <c r="I526" s="6" t="str">
        <f t="shared" si="244"/>
        <v/>
      </c>
      <c r="J526" s="6" t="str">
        <f t="shared" si="245"/>
        <v/>
      </c>
      <c r="K526" s="6" t="str">
        <f t="shared" si="246"/>
        <v/>
      </c>
      <c r="L526" s="6" t="str">
        <f t="shared" si="247"/>
        <v>x</v>
      </c>
      <c r="M526" s="6" t="str">
        <f t="shared" si="248"/>
        <v/>
      </c>
      <c r="N526" s="6" t="str">
        <f t="shared" si="249"/>
        <v/>
      </c>
      <c r="O526" s="6" t="str">
        <f t="shared" si="250"/>
        <v/>
      </c>
      <c r="P526" s="6" t="str">
        <f t="shared" si="251"/>
        <v/>
      </c>
      <c r="Q526" s="6" t="str">
        <f t="shared" si="252"/>
        <v/>
      </c>
      <c r="R526" s="6" t="str">
        <f t="shared" si="253"/>
        <v/>
      </c>
      <c r="S526" s="6" t="str">
        <f t="shared" si="254"/>
        <v>x</v>
      </c>
      <c r="T526" s="6" t="str">
        <f t="shared" si="255"/>
        <v/>
      </c>
      <c r="U526" s="6" t="str">
        <f t="shared" si="256"/>
        <v/>
      </c>
      <c r="V526" s="6" t="str">
        <f t="shared" si="257"/>
        <v/>
      </c>
      <c r="W526" s="6" t="str">
        <f t="shared" si="258"/>
        <v>x</v>
      </c>
      <c r="X526" s="6" t="str">
        <f t="shared" si="259"/>
        <v/>
      </c>
      <c r="Y526" s="6" t="str">
        <f t="shared" si="260"/>
        <v/>
      </c>
      <c r="Z526" s="7" t="str">
        <f t="shared" si="261"/>
        <v>SDG-04-11-15</v>
      </c>
      <c r="AA526" s="5" t="str">
        <f t="shared" si="262"/>
        <v>green</v>
      </c>
      <c r="AB526" t="str">
        <f t="shared" si="263"/>
        <v>angostura</v>
      </c>
    </row>
    <row r="527" spans="1:28" ht="12.75" customHeight="1" thickBot="1" x14ac:dyDescent="0.35">
      <c r="A527" s="13">
        <v>45279.311574074076</v>
      </c>
      <c r="B527" s="14" t="s">
        <v>2329</v>
      </c>
      <c r="C527" s="14" t="s">
        <v>2330</v>
      </c>
      <c r="D527" s="14" t="s">
        <v>2331</v>
      </c>
      <c r="E527" s="14" t="s">
        <v>472</v>
      </c>
      <c r="F527" s="15" t="s">
        <v>2342</v>
      </c>
      <c r="G527" s="14" t="s">
        <v>116</v>
      </c>
      <c r="H527" s="16" t="s">
        <v>103</v>
      </c>
      <c r="I527" s="6" t="str">
        <f t="shared" si="244"/>
        <v/>
      </c>
      <c r="J527" s="6" t="str">
        <f t="shared" si="245"/>
        <v/>
      </c>
      <c r="K527" s="6" t="str">
        <f t="shared" si="246"/>
        <v/>
      </c>
      <c r="L527" s="6" t="str">
        <f t="shared" si="247"/>
        <v>x</v>
      </c>
      <c r="M527" s="6" t="str">
        <f t="shared" si="248"/>
        <v>x</v>
      </c>
      <c r="N527" s="6" t="str">
        <f t="shared" si="249"/>
        <v/>
      </c>
      <c r="O527" s="6" t="str">
        <f t="shared" si="250"/>
        <v/>
      </c>
      <c r="P527" s="6" t="str">
        <f t="shared" si="251"/>
        <v>x</v>
      </c>
      <c r="Q527" s="6" t="str">
        <f t="shared" si="252"/>
        <v>x</v>
      </c>
      <c r="R527" s="6" t="str">
        <f t="shared" si="253"/>
        <v/>
      </c>
      <c r="S527" s="6" t="str">
        <f t="shared" si="254"/>
        <v/>
      </c>
      <c r="T527" s="6" t="str">
        <f t="shared" si="255"/>
        <v/>
      </c>
      <c r="U527" s="6" t="str">
        <f t="shared" si="256"/>
        <v/>
      </c>
      <c r="V527" s="6" t="str">
        <f t="shared" si="257"/>
        <v/>
      </c>
      <c r="W527" s="6" t="str">
        <f t="shared" si="258"/>
        <v/>
      </c>
      <c r="X527" s="6" t="str">
        <f t="shared" si="259"/>
        <v/>
      </c>
      <c r="Y527" s="6" t="str">
        <f t="shared" si="260"/>
        <v/>
      </c>
      <c r="Z527" s="7" t="str">
        <f t="shared" si="261"/>
        <v>SDG-04-05-08-09</v>
      </c>
      <c r="AA527" s="5" t="str">
        <f t="shared" si="262"/>
        <v>green</v>
      </c>
      <c r="AB527" t="str">
        <f t="shared" si="263"/>
        <v>fablabuitm</v>
      </c>
    </row>
    <row r="528" spans="1:28" ht="12.75" customHeight="1" thickBot="1" x14ac:dyDescent="0.35">
      <c r="A528" s="13">
        <v>45279.419317129628</v>
      </c>
      <c r="B528" s="14" t="s">
        <v>2332</v>
      </c>
      <c r="C528" s="14" t="s">
        <v>2333</v>
      </c>
      <c r="D528" s="14" t="s">
        <v>2334</v>
      </c>
      <c r="E528" s="14" t="s">
        <v>182</v>
      </c>
      <c r="F528" s="26" t="s">
        <v>2339</v>
      </c>
      <c r="G528" s="14" t="s">
        <v>124</v>
      </c>
      <c r="H528" s="16" t="s">
        <v>103</v>
      </c>
      <c r="I528" s="6" t="str">
        <f t="shared" si="244"/>
        <v/>
      </c>
      <c r="J528" s="6" t="str">
        <f t="shared" si="245"/>
        <v/>
      </c>
      <c r="K528" s="6" t="str">
        <f t="shared" si="246"/>
        <v/>
      </c>
      <c r="L528" s="6" t="str">
        <f t="shared" si="247"/>
        <v>x</v>
      </c>
      <c r="M528" s="6" t="str">
        <f t="shared" si="248"/>
        <v>x</v>
      </c>
      <c r="N528" s="6" t="str">
        <f t="shared" si="249"/>
        <v/>
      </c>
      <c r="O528" s="6" t="str">
        <f t="shared" si="250"/>
        <v/>
      </c>
      <c r="P528" s="6" t="str">
        <f t="shared" si="251"/>
        <v/>
      </c>
      <c r="Q528" s="6" t="str">
        <f t="shared" si="252"/>
        <v/>
      </c>
      <c r="R528" s="6" t="str">
        <f t="shared" si="253"/>
        <v/>
      </c>
      <c r="S528" s="6" t="str">
        <f t="shared" si="254"/>
        <v>x</v>
      </c>
      <c r="T528" s="6" t="str">
        <f t="shared" si="255"/>
        <v/>
      </c>
      <c r="U528" s="6" t="str">
        <f t="shared" si="256"/>
        <v/>
      </c>
      <c r="V528" s="6" t="str">
        <f t="shared" si="257"/>
        <v/>
      </c>
      <c r="W528" s="6" t="str">
        <f t="shared" si="258"/>
        <v/>
      </c>
      <c r="X528" s="6" t="str">
        <f t="shared" si="259"/>
        <v/>
      </c>
      <c r="Y528" s="6" t="str">
        <f t="shared" si="260"/>
        <v>x</v>
      </c>
      <c r="Z528" s="7" t="str">
        <f t="shared" si="261"/>
        <v>SDG-04-05-11-17</v>
      </c>
      <c r="AA528" s="5" t="str">
        <f t="shared" si="262"/>
        <v>green</v>
      </c>
      <c r="AB528" t="str">
        <f t="shared" si="263"/>
        <v>isaic</v>
      </c>
    </row>
    <row r="529" spans="1:28" ht="12.75" customHeight="1" thickBot="1" x14ac:dyDescent="0.35">
      <c r="A529" s="13">
        <v>45279.571932870371</v>
      </c>
      <c r="B529" s="14" t="s">
        <v>2335</v>
      </c>
      <c r="C529" s="14" t="s">
        <v>2336</v>
      </c>
      <c r="D529" s="14" t="s">
        <v>2337</v>
      </c>
      <c r="E529" s="14" t="s">
        <v>2338</v>
      </c>
      <c r="F529" s="15" t="s">
        <v>2340</v>
      </c>
      <c r="G529" s="14" t="s">
        <v>247</v>
      </c>
      <c r="H529" s="16" t="s">
        <v>103</v>
      </c>
      <c r="I529" s="6" t="str">
        <f t="shared" si="244"/>
        <v/>
      </c>
      <c r="J529" s="6" t="str">
        <f t="shared" si="245"/>
        <v/>
      </c>
      <c r="K529" s="6" t="str">
        <f t="shared" si="246"/>
        <v/>
      </c>
      <c r="L529" s="6" t="str">
        <f t="shared" si="247"/>
        <v>x</v>
      </c>
      <c r="M529" s="6" t="str">
        <f t="shared" si="248"/>
        <v/>
      </c>
      <c r="N529" s="6" t="str">
        <f t="shared" si="249"/>
        <v/>
      </c>
      <c r="O529" s="6" t="str">
        <f t="shared" si="250"/>
        <v/>
      </c>
      <c r="P529" s="6" t="str">
        <f t="shared" si="251"/>
        <v/>
      </c>
      <c r="Q529" s="6" t="str">
        <f t="shared" si="252"/>
        <v>x</v>
      </c>
      <c r="R529" s="6" t="str">
        <f t="shared" si="253"/>
        <v/>
      </c>
      <c r="S529" s="6" t="str">
        <f t="shared" si="254"/>
        <v/>
      </c>
      <c r="T529" s="6" t="str">
        <f t="shared" si="255"/>
        <v/>
      </c>
      <c r="U529" s="6" t="str">
        <f t="shared" si="256"/>
        <v>x</v>
      </c>
      <c r="V529" s="6" t="str">
        <f t="shared" si="257"/>
        <v/>
      </c>
      <c r="W529" s="6" t="str">
        <f t="shared" si="258"/>
        <v/>
      </c>
      <c r="X529" s="6" t="str">
        <f t="shared" si="259"/>
        <v/>
      </c>
      <c r="Y529" s="6" t="str">
        <f t="shared" si="260"/>
        <v>x</v>
      </c>
      <c r="Z529" s="7" t="str">
        <f t="shared" si="261"/>
        <v>SDG-04-09-13-17</v>
      </c>
      <c r="AA529" s="5" t="str">
        <f t="shared" si="262"/>
        <v>green</v>
      </c>
      <c r="AB529" t="str">
        <f t="shared" si="263"/>
        <v>resonator</v>
      </c>
    </row>
    <row r="530" spans="1:28" ht="12.75" customHeight="1" thickBot="1" x14ac:dyDescent="0.35">
      <c r="A530" s="13">
        <v>45279.577280092592</v>
      </c>
      <c r="B530" s="14" t="s">
        <v>548</v>
      </c>
      <c r="C530" s="14" t="s">
        <v>549</v>
      </c>
      <c r="D530" s="14" t="s">
        <v>788</v>
      </c>
      <c r="E530" s="14" t="s">
        <v>550</v>
      </c>
      <c r="F530" s="15" t="s">
        <v>1298</v>
      </c>
      <c r="G530" s="14" t="s">
        <v>551</v>
      </c>
      <c r="H530" s="16" t="s">
        <v>103</v>
      </c>
      <c r="I530" s="6" t="str">
        <f t="shared" si="244"/>
        <v/>
      </c>
      <c r="J530" s="6" t="str">
        <f t="shared" si="245"/>
        <v/>
      </c>
      <c r="K530" s="6" t="str">
        <f t="shared" si="246"/>
        <v/>
      </c>
      <c r="L530" s="6" t="str">
        <f t="shared" si="247"/>
        <v/>
      </c>
      <c r="M530" s="6" t="str">
        <f t="shared" si="248"/>
        <v/>
      </c>
      <c r="N530" s="6" t="str">
        <f t="shared" si="249"/>
        <v>x</v>
      </c>
      <c r="O530" s="6" t="str">
        <f t="shared" si="250"/>
        <v>x</v>
      </c>
      <c r="P530" s="6" t="str">
        <f t="shared" si="251"/>
        <v>x</v>
      </c>
      <c r="Q530" s="6" t="str">
        <f t="shared" si="252"/>
        <v>x</v>
      </c>
      <c r="R530" s="6" t="str">
        <f t="shared" si="253"/>
        <v/>
      </c>
      <c r="S530" s="6" t="str">
        <f t="shared" si="254"/>
        <v/>
      </c>
      <c r="T530" s="6" t="str">
        <f t="shared" si="255"/>
        <v/>
      </c>
      <c r="U530" s="6" t="str">
        <f t="shared" si="256"/>
        <v/>
      </c>
      <c r="V530" s="6" t="str">
        <f t="shared" si="257"/>
        <v/>
      </c>
      <c r="W530" s="6" t="str">
        <f t="shared" si="258"/>
        <v/>
      </c>
      <c r="X530" s="6" t="str">
        <f t="shared" si="259"/>
        <v/>
      </c>
      <c r="Y530" s="6" t="str">
        <f t="shared" si="260"/>
        <v/>
      </c>
      <c r="Z530" s="7" t="str">
        <f t="shared" si="261"/>
        <v>SDG-06-07-08-09</v>
      </c>
      <c r="AA530" s="5" t="str">
        <f t="shared" si="262"/>
        <v>green</v>
      </c>
      <c r="AB530" t="str">
        <f t="shared" si="263"/>
        <v>sciencecamptheiraqimakerspace</v>
      </c>
    </row>
    <row r="531" spans="1:28" ht="12.75" customHeight="1" thickBot="1" x14ac:dyDescent="0.35">
      <c r="A531" s="13">
        <v>45279.616643518515</v>
      </c>
      <c r="B531" s="14" t="s">
        <v>1108</v>
      </c>
      <c r="C531" s="14" t="s">
        <v>1109</v>
      </c>
      <c r="D531" s="14" t="s">
        <v>1110</v>
      </c>
      <c r="E531" s="14" t="s">
        <v>260</v>
      </c>
      <c r="F531" s="15" t="s">
        <v>1111</v>
      </c>
      <c r="G531" s="14" t="s">
        <v>165</v>
      </c>
      <c r="H531" s="16" t="s">
        <v>103</v>
      </c>
      <c r="I531" s="6" t="str">
        <f t="shared" si="244"/>
        <v/>
      </c>
      <c r="J531" s="6" t="str">
        <f t="shared" si="245"/>
        <v/>
      </c>
      <c r="K531" s="6" t="str">
        <f t="shared" si="246"/>
        <v/>
      </c>
      <c r="L531" s="6" t="str">
        <f t="shared" si="247"/>
        <v>x</v>
      </c>
      <c r="M531" s="6" t="str">
        <f t="shared" si="248"/>
        <v/>
      </c>
      <c r="N531" s="6" t="str">
        <f t="shared" si="249"/>
        <v/>
      </c>
      <c r="O531" s="6" t="str">
        <f t="shared" si="250"/>
        <v/>
      </c>
      <c r="P531" s="6" t="str">
        <f t="shared" si="251"/>
        <v/>
      </c>
      <c r="Q531" s="6" t="str">
        <f t="shared" si="252"/>
        <v>x</v>
      </c>
      <c r="R531" s="6" t="str">
        <f t="shared" si="253"/>
        <v/>
      </c>
      <c r="S531" s="6" t="str">
        <f t="shared" si="254"/>
        <v/>
      </c>
      <c r="T531" s="6" t="str">
        <f t="shared" si="255"/>
        <v/>
      </c>
      <c r="U531" s="6" t="str">
        <f t="shared" si="256"/>
        <v/>
      </c>
      <c r="V531" s="6" t="str">
        <f t="shared" si="257"/>
        <v/>
      </c>
      <c r="W531" s="6" t="str">
        <f t="shared" si="258"/>
        <v/>
      </c>
      <c r="X531" s="6" t="str">
        <f t="shared" si="259"/>
        <v/>
      </c>
      <c r="Y531" s="6" t="str">
        <f t="shared" si="260"/>
        <v>x</v>
      </c>
      <c r="Z531" s="7" t="str">
        <f t="shared" si="261"/>
        <v>SDG-04-09-17</v>
      </c>
      <c r="AA531" s="5" t="str">
        <f t="shared" si="262"/>
        <v>green</v>
      </c>
      <c r="AB531" t="str">
        <f t="shared" si="263"/>
        <v>greenvillejuniorseniorhighschool</v>
      </c>
    </row>
    <row r="532" spans="1:28" ht="12.75" customHeight="1" thickBot="1" x14ac:dyDescent="0.35">
      <c r="A532" s="13">
        <v>45279.660717592589</v>
      </c>
      <c r="B532" s="14" t="s">
        <v>2343</v>
      </c>
      <c r="C532" s="14" t="s">
        <v>329</v>
      </c>
      <c r="D532" s="14" t="s">
        <v>2344</v>
      </c>
      <c r="E532" s="14" t="s">
        <v>331</v>
      </c>
      <c r="F532" s="15" t="s">
        <v>2345</v>
      </c>
      <c r="G532" s="14" t="s">
        <v>2346</v>
      </c>
      <c r="H532" s="16" t="s">
        <v>103</v>
      </c>
      <c r="I532" s="6" t="str">
        <f t="shared" si="244"/>
        <v/>
      </c>
      <c r="J532" s="6" t="str">
        <f t="shared" si="245"/>
        <v/>
      </c>
      <c r="K532" s="6" t="str">
        <f t="shared" si="246"/>
        <v/>
      </c>
      <c r="L532" s="6" t="str">
        <f t="shared" si="247"/>
        <v/>
      </c>
      <c r="M532" s="6" t="str">
        <f t="shared" si="248"/>
        <v/>
      </c>
      <c r="N532" s="6" t="str">
        <f t="shared" si="249"/>
        <v/>
      </c>
      <c r="O532" s="6" t="str">
        <f t="shared" si="250"/>
        <v/>
      </c>
      <c r="P532" s="6" t="str">
        <f t="shared" si="251"/>
        <v/>
      </c>
      <c r="Q532" s="6" t="str">
        <f t="shared" si="252"/>
        <v>x</v>
      </c>
      <c r="R532" s="6" t="str">
        <f t="shared" si="253"/>
        <v>x</v>
      </c>
      <c r="S532" s="6" t="str">
        <f t="shared" si="254"/>
        <v/>
      </c>
      <c r="T532" s="6" t="str">
        <f t="shared" si="255"/>
        <v/>
      </c>
      <c r="U532" s="6" t="str">
        <f t="shared" si="256"/>
        <v>x</v>
      </c>
      <c r="V532" s="6" t="str">
        <f t="shared" si="257"/>
        <v/>
      </c>
      <c r="W532" s="6" t="str">
        <f t="shared" si="258"/>
        <v/>
      </c>
      <c r="X532" s="6" t="str">
        <f t="shared" si="259"/>
        <v/>
      </c>
      <c r="Y532" s="6" t="str">
        <f t="shared" si="260"/>
        <v>x</v>
      </c>
      <c r="Z532" s="7" t="str">
        <f t="shared" si="261"/>
        <v>SDG-09-10-13-17</v>
      </c>
      <c r="AA532" s="5" t="str">
        <f t="shared" si="262"/>
        <v>green</v>
      </c>
      <c r="AB532" t="str">
        <f t="shared" si="263"/>
        <v>fablabodcrdc</v>
      </c>
    </row>
    <row r="533" spans="1:28" ht="12.75" customHeight="1" thickBot="1" x14ac:dyDescent="0.35">
      <c r="A533" s="13">
        <v>45279.664074074077</v>
      </c>
      <c r="B533" s="14" t="s">
        <v>2347</v>
      </c>
      <c r="C533" s="14" t="s">
        <v>2348</v>
      </c>
      <c r="D533" s="14" t="s">
        <v>2349</v>
      </c>
      <c r="E533" s="14" t="s">
        <v>260</v>
      </c>
      <c r="F533" s="15" t="s">
        <v>1369</v>
      </c>
      <c r="G533" s="14" t="s">
        <v>316</v>
      </c>
      <c r="H533" s="16" t="s">
        <v>103</v>
      </c>
      <c r="I533" s="6" t="str">
        <f t="shared" si="244"/>
        <v/>
      </c>
      <c r="J533" s="6" t="str">
        <f t="shared" si="245"/>
        <v/>
      </c>
      <c r="K533" s="6" t="str">
        <f t="shared" si="246"/>
        <v/>
      </c>
      <c r="L533" s="6" t="str">
        <f t="shared" si="247"/>
        <v/>
      </c>
      <c r="M533" s="6" t="str">
        <f t="shared" si="248"/>
        <v/>
      </c>
      <c r="N533" s="6" t="str">
        <f t="shared" si="249"/>
        <v/>
      </c>
      <c r="O533" s="6" t="str">
        <f t="shared" si="250"/>
        <v/>
      </c>
      <c r="P533" s="6" t="str">
        <f t="shared" si="251"/>
        <v>x</v>
      </c>
      <c r="Q533" s="6" t="str">
        <f t="shared" si="252"/>
        <v>x</v>
      </c>
      <c r="R533" s="6" t="str">
        <f t="shared" si="253"/>
        <v/>
      </c>
      <c r="S533" s="6" t="str">
        <f t="shared" si="254"/>
        <v>x</v>
      </c>
      <c r="T533" s="6" t="str">
        <f t="shared" si="255"/>
        <v>x</v>
      </c>
      <c r="U533" s="6" t="str">
        <f t="shared" si="256"/>
        <v/>
      </c>
      <c r="V533" s="6" t="str">
        <f t="shared" si="257"/>
        <v/>
      </c>
      <c r="W533" s="6" t="str">
        <f t="shared" si="258"/>
        <v/>
      </c>
      <c r="X533" s="6" t="str">
        <f t="shared" si="259"/>
        <v/>
      </c>
      <c r="Y533" s="6" t="str">
        <f t="shared" si="260"/>
        <v/>
      </c>
      <c r="Z533" s="7" t="str">
        <f t="shared" si="261"/>
        <v>SDG-08-09-11-12</v>
      </c>
      <c r="AA533" s="5" t="str">
        <f t="shared" si="262"/>
        <v>green</v>
      </c>
      <c r="AB533" t="str">
        <f t="shared" si="263"/>
        <v>fablabstemchattanooga</v>
      </c>
    </row>
    <row r="534" spans="1:28" ht="12.75" customHeight="1" thickBot="1" x14ac:dyDescent="0.35">
      <c r="A534" s="13">
        <v>45279.801388888889</v>
      </c>
      <c r="B534" s="14" t="s">
        <v>902</v>
      </c>
      <c r="C534" s="14" t="s">
        <v>903</v>
      </c>
      <c r="D534" s="14" t="s">
        <v>904</v>
      </c>
      <c r="E534" s="14" t="s">
        <v>260</v>
      </c>
      <c r="F534" s="15" t="s">
        <v>1341</v>
      </c>
      <c r="G534" s="14" t="s">
        <v>294</v>
      </c>
      <c r="H534" s="16" t="s">
        <v>103</v>
      </c>
      <c r="I534" s="6" t="str">
        <f t="shared" si="244"/>
        <v/>
      </c>
      <c r="J534" s="6" t="str">
        <f t="shared" si="245"/>
        <v/>
      </c>
      <c r="K534" s="6" t="str">
        <f t="shared" si="246"/>
        <v/>
      </c>
      <c r="L534" s="6" t="str">
        <f t="shared" si="247"/>
        <v>x</v>
      </c>
      <c r="M534" s="6" t="str">
        <f t="shared" si="248"/>
        <v/>
      </c>
      <c r="N534" s="6" t="str">
        <f t="shared" si="249"/>
        <v/>
      </c>
      <c r="O534" s="6" t="str">
        <f t="shared" si="250"/>
        <v/>
      </c>
      <c r="P534" s="6" t="str">
        <f t="shared" si="251"/>
        <v/>
      </c>
      <c r="Q534" s="6" t="str">
        <f t="shared" si="252"/>
        <v>x</v>
      </c>
      <c r="R534" s="6" t="str">
        <f t="shared" si="253"/>
        <v/>
      </c>
      <c r="S534" s="6" t="str">
        <f t="shared" si="254"/>
        <v>x</v>
      </c>
      <c r="T534" s="6" t="str">
        <f t="shared" si="255"/>
        <v>x</v>
      </c>
      <c r="U534" s="6" t="str">
        <f t="shared" si="256"/>
        <v/>
      </c>
      <c r="V534" s="6" t="str">
        <f t="shared" si="257"/>
        <v/>
      </c>
      <c r="W534" s="6" t="str">
        <f t="shared" si="258"/>
        <v/>
      </c>
      <c r="X534" s="6" t="str">
        <f t="shared" si="259"/>
        <v/>
      </c>
      <c r="Y534" s="6" t="str">
        <f t="shared" si="260"/>
        <v/>
      </c>
      <c r="Z534" s="7" t="str">
        <f t="shared" si="261"/>
        <v>SDG-04-09-11-12</v>
      </c>
      <c r="AA534" s="5" t="str">
        <f t="shared" si="262"/>
        <v>green</v>
      </c>
      <c r="AB534" t="str">
        <f t="shared" si="263"/>
        <v>ideastudio</v>
      </c>
    </row>
    <row r="535" spans="1:28" ht="12.75" customHeight="1" thickBot="1" x14ac:dyDescent="0.35">
      <c r="A535" s="13">
        <v>45279.949814814812</v>
      </c>
      <c r="B535" s="14" t="s">
        <v>2350</v>
      </c>
      <c r="C535" s="14" t="s">
        <v>2351</v>
      </c>
      <c r="D535" s="14" t="s">
        <v>2352</v>
      </c>
      <c r="E535" s="14" t="s">
        <v>115</v>
      </c>
      <c r="F535" s="15" t="s">
        <v>2361</v>
      </c>
      <c r="G535" s="14" t="s">
        <v>2353</v>
      </c>
      <c r="H535" s="16" t="s">
        <v>103</v>
      </c>
      <c r="I535" s="6" t="str">
        <f t="shared" si="244"/>
        <v/>
      </c>
      <c r="J535" s="6" t="str">
        <f t="shared" si="245"/>
        <v/>
      </c>
      <c r="K535" s="6" t="str">
        <f t="shared" si="246"/>
        <v/>
      </c>
      <c r="L535" s="6" t="str">
        <f t="shared" si="247"/>
        <v/>
      </c>
      <c r="M535" s="6" t="str">
        <f t="shared" si="248"/>
        <v/>
      </c>
      <c r="N535" s="6" t="str">
        <f t="shared" si="249"/>
        <v/>
      </c>
      <c r="O535" s="6" t="str">
        <f t="shared" si="250"/>
        <v>x</v>
      </c>
      <c r="P535" s="6" t="str">
        <f t="shared" si="251"/>
        <v/>
      </c>
      <c r="Q535" s="6" t="str">
        <f t="shared" si="252"/>
        <v/>
      </c>
      <c r="R535" s="6" t="str">
        <f t="shared" si="253"/>
        <v/>
      </c>
      <c r="S535" s="6" t="str">
        <f t="shared" si="254"/>
        <v/>
      </c>
      <c r="T535" s="6" t="str">
        <f t="shared" si="255"/>
        <v/>
      </c>
      <c r="U535" s="6" t="str">
        <f t="shared" si="256"/>
        <v/>
      </c>
      <c r="V535" s="6" t="str">
        <f t="shared" si="257"/>
        <v/>
      </c>
      <c r="W535" s="6" t="str">
        <f t="shared" si="258"/>
        <v/>
      </c>
      <c r="X535" s="6" t="str">
        <f t="shared" si="259"/>
        <v/>
      </c>
      <c r="Y535" s="6" t="str">
        <f t="shared" si="260"/>
        <v/>
      </c>
      <c r="Z535" s="7" t="str">
        <f t="shared" si="261"/>
        <v>SDG-07</v>
      </c>
      <c r="AA535" s="5" t="str">
        <f t="shared" si="262"/>
        <v>green</v>
      </c>
      <c r="AB535" t="str">
        <f t="shared" si="263"/>
        <v>fablabCEDETECUVMToluca</v>
      </c>
    </row>
    <row r="536" spans="1:28" ht="12.75" customHeight="1" thickBot="1" x14ac:dyDescent="0.35">
      <c r="A536" s="13">
        <v>45280.0315625</v>
      </c>
      <c r="B536" s="14" t="s">
        <v>2354</v>
      </c>
      <c r="C536" s="14" t="s">
        <v>2355</v>
      </c>
      <c r="D536" s="14" t="s">
        <v>2356</v>
      </c>
      <c r="E536" s="14" t="s">
        <v>1608</v>
      </c>
      <c r="F536" s="15" t="s">
        <v>2357</v>
      </c>
      <c r="G536" s="14" t="s">
        <v>1553</v>
      </c>
      <c r="H536" s="16" t="s">
        <v>103</v>
      </c>
      <c r="I536" s="6" t="str">
        <f t="shared" si="244"/>
        <v/>
      </c>
      <c r="J536" s="6" t="str">
        <f t="shared" si="245"/>
        <v/>
      </c>
      <c r="K536" s="6" t="str">
        <f t="shared" si="246"/>
        <v>x</v>
      </c>
      <c r="L536" s="6" t="str">
        <f t="shared" si="247"/>
        <v>x</v>
      </c>
      <c r="M536" s="6" t="str">
        <f t="shared" si="248"/>
        <v/>
      </c>
      <c r="N536" s="6" t="str">
        <f t="shared" si="249"/>
        <v/>
      </c>
      <c r="O536" s="6" t="str">
        <f t="shared" si="250"/>
        <v/>
      </c>
      <c r="P536" s="6" t="str">
        <f t="shared" si="251"/>
        <v/>
      </c>
      <c r="Q536" s="6" t="str">
        <f t="shared" si="252"/>
        <v>x</v>
      </c>
      <c r="R536" s="6" t="str">
        <f t="shared" si="253"/>
        <v/>
      </c>
      <c r="S536" s="6" t="str">
        <f t="shared" si="254"/>
        <v>x</v>
      </c>
      <c r="T536" s="6" t="str">
        <f t="shared" si="255"/>
        <v/>
      </c>
      <c r="U536" s="6" t="str">
        <f t="shared" si="256"/>
        <v/>
      </c>
      <c r="V536" s="6" t="str">
        <f t="shared" si="257"/>
        <v/>
      </c>
      <c r="W536" s="6" t="str">
        <f t="shared" si="258"/>
        <v/>
      </c>
      <c r="X536" s="6" t="str">
        <f t="shared" si="259"/>
        <v/>
      </c>
      <c r="Y536" s="6" t="str">
        <f t="shared" si="260"/>
        <v/>
      </c>
      <c r="Z536" s="7" t="str">
        <f t="shared" si="261"/>
        <v>SDG-03-04-09-11</v>
      </c>
      <c r="AA536" s="5" t="str">
        <f t="shared" si="262"/>
        <v>green</v>
      </c>
      <c r="AB536" t="str">
        <f t="shared" si="263"/>
        <v>fabcafebangkok</v>
      </c>
    </row>
    <row r="537" spans="1:28" ht="12.75" customHeight="1" thickBot="1" x14ac:dyDescent="0.35">
      <c r="A537" s="13">
        <v>45280.414386574077</v>
      </c>
      <c r="B537" s="14" t="s">
        <v>756</v>
      </c>
      <c r="C537" s="14" t="s">
        <v>2358</v>
      </c>
      <c r="D537" s="14" t="s">
        <v>2359</v>
      </c>
      <c r="E537" s="14" t="s">
        <v>38</v>
      </c>
      <c r="F537" s="15" t="s">
        <v>2360</v>
      </c>
      <c r="G537" s="14" t="s">
        <v>407</v>
      </c>
      <c r="H537" s="16" t="s">
        <v>103</v>
      </c>
      <c r="I537" s="6" t="str">
        <f t="shared" ref="I537:I586" si="267">IF(IFERROR(SEARCH("SDG 1 ",$G537),0)=0,"","x")</f>
        <v/>
      </c>
      <c r="J537" s="6" t="str">
        <f t="shared" ref="J537:J586" si="268">IF(IFERROR(SEARCH("SDG 2 ",$G537),0)=0,"","x")</f>
        <v/>
      </c>
      <c r="K537" s="6" t="str">
        <f t="shared" ref="K537:K586" si="269">IF(IFERROR(SEARCH("SDG 3 ",$G537),0)=0,"","x")</f>
        <v/>
      </c>
      <c r="L537" s="6" t="str">
        <f t="shared" ref="L537:L586" si="270">IF(IFERROR(SEARCH("SDG 4 ",$G537),0)=0,"","x")</f>
        <v>x</v>
      </c>
      <c r="M537" s="6" t="str">
        <f t="shared" ref="M537:M586" si="271">IF(IFERROR(SEARCH("SDG 5 ",$G537),0)=0,"","x")</f>
        <v>x</v>
      </c>
      <c r="N537" s="6" t="str">
        <f t="shared" ref="N537:N586" si="272">IF(IFERROR(SEARCH("SDG 6 ",$G537),0)=0,"","x")</f>
        <v/>
      </c>
      <c r="O537" s="6" t="str">
        <f t="shared" ref="O537:O586" si="273">IF(IFERROR(SEARCH("SDG 7 ",$G537),0)=0,"","x")</f>
        <v/>
      </c>
      <c r="P537" s="6" t="str">
        <f t="shared" ref="P537:P586" si="274">IF(IFERROR(SEARCH("SDG 8 ",$G537),0)=0,"","x")</f>
        <v/>
      </c>
      <c r="Q537" s="6" t="str">
        <f t="shared" ref="Q537:Q586" si="275">IF(IFERROR(SEARCH("SDG 9 ",$G537),0)=0,"","x")</f>
        <v>x</v>
      </c>
      <c r="R537" s="6" t="str">
        <f t="shared" ref="R537:R586" si="276">IF(IFERROR(SEARCH("SDG 10",$G537),0)=0,"","x")</f>
        <v/>
      </c>
      <c r="S537" s="6" t="str">
        <f t="shared" ref="S537:S586" si="277">IF(IFERROR(SEARCH("SDG 11",$G537),0)=0,"","x")</f>
        <v>x</v>
      </c>
      <c r="T537" s="6" t="str">
        <f t="shared" ref="T537:T586" si="278">IF(IFERROR(SEARCH("SDG 12",$G537),0)=0,"","x")</f>
        <v/>
      </c>
      <c r="U537" s="6" t="str">
        <f t="shared" ref="U537:U586" si="279">IF(IFERROR(SEARCH("SDG 13",$G537),0)=0,"","x")</f>
        <v/>
      </c>
      <c r="V537" s="6" t="str">
        <f t="shared" ref="V537:V586" si="280">IF(IFERROR(SEARCH("SDG 14",$G537),0)=0,"","x")</f>
        <v/>
      </c>
      <c r="W537" s="6" t="str">
        <f t="shared" ref="W537:W586" si="281">IF(IFERROR(SEARCH("SDG 15",$G537),0)=0,"","x")</f>
        <v/>
      </c>
      <c r="X537" s="6" t="str">
        <f t="shared" si="259"/>
        <v/>
      </c>
      <c r="Y537" s="6" t="str">
        <f t="shared" si="260"/>
        <v/>
      </c>
      <c r="Z537" s="7" t="str">
        <f t="shared" si="261"/>
        <v>SDG-04-05-09-11</v>
      </c>
      <c r="AA537" s="5" t="str">
        <f t="shared" si="262"/>
        <v>green</v>
      </c>
      <c r="AB537" t="str">
        <f t="shared" si="263"/>
        <v>fablabdelafilature</v>
      </c>
    </row>
    <row r="538" spans="1:28" ht="12.75" customHeight="1" thickBot="1" x14ac:dyDescent="0.35">
      <c r="A538" s="13">
        <v>45280.73777777778</v>
      </c>
      <c r="B538" s="14" t="s">
        <v>2362</v>
      </c>
      <c r="C538" s="14" t="s">
        <v>2363</v>
      </c>
      <c r="D538" s="14" t="s">
        <v>2364</v>
      </c>
      <c r="E538" s="14" t="s">
        <v>38</v>
      </c>
      <c r="F538" s="15" t="s">
        <v>1494</v>
      </c>
      <c r="G538" s="14" t="s">
        <v>302</v>
      </c>
      <c r="H538" s="16" t="s">
        <v>103</v>
      </c>
      <c r="I538" s="6" t="str">
        <f t="shared" si="267"/>
        <v/>
      </c>
      <c r="J538" s="6" t="str">
        <f t="shared" si="268"/>
        <v/>
      </c>
      <c r="K538" s="6" t="str">
        <f t="shared" si="269"/>
        <v/>
      </c>
      <c r="L538" s="6" t="str">
        <f t="shared" si="270"/>
        <v>x</v>
      </c>
      <c r="M538" s="6" t="str">
        <f t="shared" si="271"/>
        <v>x</v>
      </c>
      <c r="N538" s="6" t="str">
        <f t="shared" si="272"/>
        <v/>
      </c>
      <c r="O538" s="6" t="str">
        <f t="shared" si="273"/>
        <v/>
      </c>
      <c r="P538" s="6" t="str">
        <f t="shared" si="274"/>
        <v/>
      </c>
      <c r="Q538" s="6" t="str">
        <f t="shared" si="275"/>
        <v/>
      </c>
      <c r="R538" s="6" t="str">
        <f t="shared" si="276"/>
        <v/>
      </c>
      <c r="S538" s="6" t="str">
        <f t="shared" si="277"/>
        <v>x</v>
      </c>
      <c r="T538" s="6" t="str">
        <f t="shared" si="278"/>
        <v>x</v>
      </c>
      <c r="U538" s="6" t="str">
        <f t="shared" si="279"/>
        <v/>
      </c>
      <c r="V538" s="6" t="str">
        <f t="shared" si="280"/>
        <v/>
      </c>
      <c r="W538" s="6" t="str">
        <f t="shared" si="281"/>
        <v/>
      </c>
      <c r="X538" s="6" t="str">
        <f t="shared" si="259"/>
        <v/>
      </c>
      <c r="Y538" s="6" t="str">
        <f t="shared" si="260"/>
        <v/>
      </c>
      <c r="Z538" s="7" t="str">
        <f t="shared" si="261"/>
        <v>SDG-04-05-11-12</v>
      </c>
      <c r="AA538" s="5" t="str">
        <f t="shared" si="262"/>
        <v>green</v>
      </c>
      <c r="AB538" t="str">
        <f t="shared" si="263"/>
        <v>laverriere</v>
      </c>
    </row>
    <row r="539" spans="1:28" ht="12.75" customHeight="1" thickBot="1" x14ac:dyDescent="0.35">
      <c r="A539" s="13">
        <v>45281.444768518515</v>
      </c>
      <c r="B539" s="14" t="s">
        <v>2365</v>
      </c>
      <c r="C539" s="14" t="s">
        <v>2366</v>
      </c>
      <c r="D539" s="14" t="s">
        <v>2367</v>
      </c>
      <c r="E539" s="14" t="s">
        <v>2368</v>
      </c>
      <c r="F539" s="15" t="s">
        <v>2369</v>
      </c>
      <c r="G539" s="14" t="s">
        <v>407</v>
      </c>
      <c r="H539" s="16" t="s">
        <v>103</v>
      </c>
      <c r="I539" s="6" t="str">
        <f t="shared" si="267"/>
        <v/>
      </c>
      <c r="J539" s="6" t="str">
        <f t="shared" si="268"/>
        <v/>
      </c>
      <c r="K539" s="6" t="str">
        <f t="shared" si="269"/>
        <v/>
      </c>
      <c r="L539" s="6" t="str">
        <f t="shared" si="270"/>
        <v>x</v>
      </c>
      <c r="M539" s="6" t="str">
        <f t="shared" si="271"/>
        <v>x</v>
      </c>
      <c r="N539" s="6" t="str">
        <f t="shared" si="272"/>
        <v/>
      </c>
      <c r="O539" s="6" t="str">
        <f t="shared" si="273"/>
        <v/>
      </c>
      <c r="P539" s="6" t="str">
        <f t="shared" si="274"/>
        <v/>
      </c>
      <c r="Q539" s="6" t="str">
        <f t="shared" si="275"/>
        <v>x</v>
      </c>
      <c r="R539" s="6" t="str">
        <f t="shared" si="276"/>
        <v/>
      </c>
      <c r="S539" s="6" t="str">
        <f t="shared" si="277"/>
        <v>x</v>
      </c>
      <c r="T539" s="6" t="str">
        <f t="shared" si="278"/>
        <v/>
      </c>
      <c r="U539" s="6" t="str">
        <f t="shared" si="279"/>
        <v/>
      </c>
      <c r="V539" s="6" t="str">
        <f t="shared" si="280"/>
        <v/>
      </c>
      <c r="W539" s="6" t="str">
        <f t="shared" si="281"/>
        <v/>
      </c>
      <c r="X539" s="6" t="str">
        <f t="shared" si="259"/>
        <v/>
      </c>
      <c r="Y539" s="6" t="str">
        <f t="shared" si="260"/>
        <v/>
      </c>
      <c r="Z539" s="7" t="str">
        <f t="shared" si="261"/>
        <v>SDG-04-05-09-11</v>
      </c>
      <c r="AA539" s="5" t="str">
        <f t="shared" si="262"/>
        <v>green</v>
      </c>
      <c r="AB539" t="str">
        <f t="shared" si="263"/>
        <v>FabLabRwanda</v>
      </c>
    </row>
    <row r="540" spans="1:28" ht="12.75" customHeight="1" thickBot="1" x14ac:dyDescent="0.35">
      <c r="A540" s="13">
        <v>45283.280833333331</v>
      </c>
      <c r="B540" s="14" t="s">
        <v>1977</v>
      </c>
      <c r="C540" s="14" t="s">
        <v>1978</v>
      </c>
      <c r="D540" s="14" t="s">
        <v>1979</v>
      </c>
      <c r="E540" s="14" t="s">
        <v>95</v>
      </c>
      <c r="F540" s="15" t="s">
        <v>1995</v>
      </c>
      <c r="G540" s="14" t="s">
        <v>2370</v>
      </c>
      <c r="H540" s="16" t="s">
        <v>103</v>
      </c>
      <c r="I540" s="6" t="str">
        <f t="shared" si="267"/>
        <v/>
      </c>
      <c r="J540" s="6" t="str">
        <f t="shared" si="268"/>
        <v>x</v>
      </c>
      <c r="K540" s="6" t="str">
        <f t="shared" si="269"/>
        <v>x</v>
      </c>
      <c r="L540" s="6" t="str">
        <f t="shared" si="270"/>
        <v/>
      </c>
      <c r="M540" s="6" t="str">
        <f t="shared" si="271"/>
        <v/>
      </c>
      <c r="N540" s="6" t="str">
        <f t="shared" si="272"/>
        <v>x</v>
      </c>
      <c r="O540" s="6" t="str">
        <f t="shared" si="273"/>
        <v/>
      </c>
      <c r="P540" s="6" t="str">
        <f t="shared" si="274"/>
        <v/>
      </c>
      <c r="Q540" s="6" t="str">
        <f t="shared" si="275"/>
        <v/>
      </c>
      <c r="R540" s="6" t="str">
        <f t="shared" si="276"/>
        <v/>
      </c>
      <c r="S540" s="6" t="str">
        <f t="shared" si="277"/>
        <v/>
      </c>
      <c r="T540" s="6" t="str">
        <f t="shared" si="278"/>
        <v/>
      </c>
      <c r="U540" s="6" t="str">
        <f t="shared" si="279"/>
        <v/>
      </c>
      <c r="V540" s="6" t="str">
        <f t="shared" si="280"/>
        <v/>
      </c>
      <c r="W540" s="6" t="str">
        <f t="shared" si="281"/>
        <v>x</v>
      </c>
      <c r="X540" s="6" t="str">
        <f t="shared" si="259"/>
        <v/>
      </c>
      <c r="Y540" s="6" t="str">
        <f t="shared" si="260"/>
        <v/>
      </c>
      <c r="Z540" s="7" t="str">
        <f t="shared" si="261"/>
        <v>SDG-02-03-06-15</v>
      </c>
      <c r="AA540" s="5" t="str">
        <f t="shared" si="262"/>
        <v>green</v>
      </c>
      <c r="AB540" t="str">
        <f t="shared" si="263"/>
        <v>fablabunderesaetzisloo</v>
      </c>
    </row>
    <row r="541" spans="1:28" ht="12.75" customHeight="1" thickBot="1" x14ac:dyDescent="0.35">
      <c r="A541" s="13">
        <v>45284.627175925925</v>
      </c>
      <c r="B541" s="14" t="s">
        <v>2371</v>
      </c>
      <c r="C541" s="14" t="s">
        <v>2372</v>
      </c>
      <c r="D541" s="14" t="s">
        <v>2373</v>
      </c>
      <c r="E541" s="14" t="s">
        <v>166</v>
      </c>
      <c r="F541" s="15" t="s">
        <v>2374</v>
      </c>
      <c r="G541" s="14" t="s">
        <v>382</v>
      </c>
      <c r="H541" s="16" t="s">
        <v>103</v>
      </c>
      <c r="I541" s="6" t="str">
        <f t="shared" si="267"/>
        <v/>
      </c>
      <c r="J541" s="6" t="str">
        <f t="shared" si="268"/>
        <v/>
      </c>
      <c r="K541" s="6" t="str">
        <f t="shared" si="269"/>
        <v>x</v>
      </c>
      <c r="L541" s="6" t="str">
        <f t="shared" si="270"/>
        <v>x</v>
      </c>
      <c r="M541" s="6" t="str">
        <f t="shared" si="271"/>
        <v/>
      </c>
      <c r="N541" s="6" t="str">
        <f t="shared" si="272"/>
        <v/>
      </c>
      <c r="O541" s="6" t="str">
        <f t="shared" si="273"/>
        <v>x</v>
      </c>
      <c r="P541" s="6" t="str">
        <f t="shared" si="274"/>
        <v/>
      </c>
      <c r="Q541" s="6" t="str">
        <f t="shared" si="275"/>
        <v>x</v>
      </c>
      <c r="R541" s="6" t="str">
        <f t="shared" si="276"/>
        <v/>
      </c>
      <c r="S541" s="6" t="str">
        <f t="shared" si="277"/>
        <v/>
      </c>
      <c r="T541" s="6" t="str">
        <f t="shared" si="278"/>
        <v/>
      </c>
      <c r="U541" s="6" t="str">
        <f t="shared" si="279"/>
        <v/>
      </c>
      <c r="V541" s="6" t="str">
        <f t="shared" si="280"/>
        <v/>
      </c>
      <c r="W541" s="6" t="str">
        <f t="shared" si="281"/>
        <v/>
      </c>
      <c r="X541" s="6" t="str">
        <f t="shared" si="259"/>
        <v/>
      </c>
      <c r="Y541" s="6" t="str">
        <f t="shared" si="260"/>
        <v/>
      </c>
      <c r="Z541" s="7" t="str">
        <f t="shared" ref="Z541:Z586" si="282">"SDG"&amp; IF(I541="x","-01","")&amp; IF(J541="x","-02","")&amp; IF(K541="x","-03","")&amp; IF(L541="x","-04","")&amp; IF(M541="x","-05","")&amp; IF(N541="x","-06","")&amp; IF(O541="x","-07","")&amp; IF(P541="x","-08","")&amp; IF(Q541="x","-09","")&amp; IF(R541="x","-10","")&amp; IF(S541="x","-11","")&amp; IF(T541="x","-12","")&amp; IF(U541="x","-13","")&amp; IF(V541="x","-14","")&amp; IF(W541="x","-15","")&amp; IF(X541="x","-16","")&amp; IF(Y541="x","-17","")&amp;""</f>
        <v>SDG-03-04-07-09</v>
      </c>
      <c r="AA541" s="5" t="str">
        <f t="shared" ref="AA541:AA586" si="283">IF(LEN(H541)=0,"orange","green")</f>
        <v>green</v>
      </c>
      <c r="AB541" t="str">
        <f t="shared" ref="AB541:AB586" si="284">IF(LEFT(F541,24)="https://fablabs.io/labs/",RIGHT(F541,LEN(F541)-24),"")</f>
        <v>orangefabirbid</v>
      </c>
    </row>
    <row r="542" spans="1:28" ht="12.75" customHeight="1" thickBot="1" x14ac:dyDescent="0.35">
      <c r="A542" s="13">
        <v>45286.365752314814</v>
      </c>
      <c r="B542" s="14" t="s">
        <v>2371</v>
      </c>
      <c r="C542" s="14" t="s">
        <v>2372</v>
      </c>
      <c r="D542" s="14" t="s">
        <v>2375</v>
      </c>
      <c r="E542" s="14" t="s">
        <v>166</v>
      </c>
      <c r="F542" s="15" t="s">
        <v>2382</v>
      </c>
      <c r="G542" s="14" t="s">
        <v>382</v>
      </c>
      <c r="H542" s="16" t="s">
        <v>103</v>
      </c>
      <c r="I542" s="6" t="str">
        <f t="shared" si="267"/>
        <v/>
      </c>
      <c r="J542" s="6" t="str">
        <f t="shared" si="268"/>
        <v/>
      </c>
      <c r="K542" s="6" t="str">
        <f t="shared" si="269"/>
        <v>x</v>
      </c>
      <c r="L542" s="6" t="str">
        <f t="shared" si="270"/>
        <v>x</v>
      </c>
      <c r="M542" s="6" t="str">
        <f t="shared" si="271"/>
        <v/>
      </c>
      <c r="N542" s="6" t="str">
        <f t="shared" si="272"/>
        <v/>
      </c>
      <c r="O542" s="6" t="str">
        <f t="shared" si="273"/>
        <v>x</v>
      </c>
      <c r="P542" s="6" t="str">
        <f t="shared" si="274"/>
        <v/>
      </c>
      <c r="Q542" s="6" t="str">
        <f t="shared" si="275"/>
        <v>x</v>
      </c>
      <c r="R542" s="6" t="str">
        <f t="shared" si="276"/>
        <v/>
      </c>
      <c r="S542" s="6" t="str">
        <f t="shared" si="277"/>
        <v/>
      </c>
      <c r="T542" s="6" t="str">
        <f t="shared" si="278"/>
        <v/>
      </c>
      <c r="U542" s="6" t="str">
        <f t="shared" si="279"/>
        <v/>
      </c>
      <c r="V542" s="6" t="str">
        <f t="shared" si="280"/>
        <v/>
      </c>
      <c r="W542" s="6" t="str">
        <f t="shared" si="281"/>
        <v/>
      </c>
      <c r="X542" s="6" t="str">
        <f t="shared" si="259"/>
        <v/>
      </c>
      <c r="Y542" s="6" t="str">
        <f t="shared" si="260"/>
        <v/>
      </c>
      <c r="Z542" s="7" t="str">
        <f t="shared" si="282"/>
        <v>SDG-03-04-07-09</v>
      </c>
      <c r="AA542" s="5" t="str">
        <f t="shared" si="283"/>
        <v>green</v>
      </c>
      <c r="AB542" t="str">
        <f t="shared" si="284"/>
        <v>orangefabHashemiteUniversity</v>
      </c>
    </row>
    <row r="543" spans="1:28" ht="12.75" customHeight="1" thickBot="1" x14ac:dyDescent="0.35">
      <c r="A543" s="13">
        <v>45286.36645833333</v>
      </c>
      <c r="B543" s="14" t="s">
        <v>2371</v>
      </c>
      <c r="C543" s="14" t="s">
        <v>2372</v>
      </c>
      <c r="D543" s="14" t="s">
        <v>2376</v>
      </c>
      <c r="E543" s="14" t="s">
        <v>166</v>
      </c>
      <c r="F543" s="15" t="s">
        <v>2383</v>
      </c>
      <c r="G543" s="14" t="s">
        <v>171</v>
      </c>
      <c r="H543" s="16" t="s">
        <v>103</v>
      </c>
      <c r="I543" s="6" t="str">
        <f t="shared" si="267"/>
        <v/>
      </c>
      <c r="J543" s="6" t="str">
        <f t="shared" si="268"/>
        <v/>
      </c>
      <c r="K543" s="6" t="str">
        <f t="shared" si="269"/>
        <v/>
      </c>
      <c r="L543" s="6" t="str">
        <f t="shared" si="270"/>
        <v>x</v>
      </c>
      <c r="M543" s="6" t="str">
        <f t="shared" si="271"/>
        <v/>
      </c>
      <c r="N543" s="6" t="str">
        <f t="shared" si="272"/>
        <v/>
      </c>
      <c r="O543" s="6" t="str">
        <f t="shared" si="273"/>
        <v>x</v>
      </c>
      <c r="P543" s="6" t="str">
        <f t="shared" si="274"/>
        <v/>
      </c>
      <c r="Q543" s="6" t="str">
        <f t="shared" si="275"/>
        <v>x</v>
      </c>
      <c r="R543" s="6" t="str">
        <f t="shared" si="276"/>
        <v/>
      </c>
      <c r="S543" s="6" t="str">
        <f t="shared" si="277"/>
        <v/>
      </c>
      <c r="T543" s="6" t="str">
        <f t="shared" si="278"/>
        <v/>
      </c>
      <c r="U543" s="6" t="str">
        <f t="shared" si="279"/>
        <v/>
      </c>
      <c r="V543" s="6" t="str">
        <f t="shared" si="280"/>
        <v/>
      </c>
      <c r="W543" s="6" t="str">
        <f t="shared" si="281"/>
        <v/>
      </c>
      <c r="X543" s="6" t="str">
        <f t="shared" si="259"/>
        <v/>
      </c>
      <c r="Y543" s="6" t="str">
        <f t="shared" si="260"/>
        <v>x</v>
      </c>
      <c r="Z543" s="7" t="str">
        <f t="shared" si="282"/>
        <v>SDG-04-07-09-17</v>
      </c>
      <c r="AA543" s="5" t="str">
        <f t="shared" si="283"/>
        <v>green</v>
      </c>
      <c r="AB543" t="str">
        <f t="shared" si="284"/>
        <v>orangefabBalqa</v>
      </c>
    </row>
    <row r="544" spans="1:28" ht="12.75" customHeight="1" thickBot="1" x14ac:dyDescent="0.35">
      <c r="A544" s="13">
        <v>45286.367129629631</v>
      </c>
      <c r="B544" s="14" t="s">
        <v>2371</v>
      </c>
      <c r="C544" s="14" t="s">
        <v>2372</v>
      </c>
      <c r="D544" s="14" t="s">
        <v>2377</v>
      </c>
      <c r="E544" s="14" t="s">
        <v>166</v>
      </c>
      <c r="F544" s="15" t="s">
        <v>2380</v>
      </c>
      <c r="G544" s="14" t="s">
        <v>382</v>
      </c>
      <c r="H544" s="16" t="s">
        <v>103</v>
      </c>
      <c r="I544" s="6" t="str">
        <f t="shared" si="267"/>
        <v/>
      </c>
      <c r="J544" s="6" t="str">
        <f t="shared" si="268"/>
        <v/>
      </c>
      <c r="K544" s="6" t="str">
        <f t="shared" si="269"/>
        <v>x</v>
      </c>
      <c r="L544" s="6" t="str">
        <f t="shared" si="270"/>
        <v>x</v>
      </c>
      <c r="M544" s="6" t="str">
        <f t="shared" si="271"/>
        <v/>
      </c>
      <c r="N544" s="6" t="str">
        <f t="shared" si="272"/>
        <v/>
      </c>
      <c r="O544" s="6" t="str">
        <f t="shared" si="273"/>
        <v>x</v>
      </c>
      <c r="P544" s="6" t="str">
        <f t="shared" si="274"/>
        <v/>
      </c>
      <c r="Q544" s="6" t="str">
        <f t="shared" si="275"/>
        <v>x</v>
      </c>
      <c r="R544" s="6" t="str">
        <f t="shared" si="276"/>
        <v/>
      </c>
      <c r="S544" s="6" t="str">
        <f t="shared" si="277"/>
        <v/>
      </c>
      <c r="T544" s="6" t="str">
        <f t="shared" si="278"/>
        <v/>
      </c>
      <c r="U544" s="6" t="str">
        <f t="shared" si="279"/>
        <v/>
      </c>
      <c r="V544" s="6" t="str">
        <f t="shared" si="280"/>
        <v/>
      </c>
      <c r="W544" s="6" t="str">
        <f t="shared" si="281"/>
        <v/>
      </c>
      <c r="X544" s="6" t="str">
        <f t="shared" si="259"/>
        <v/>
      </c>
      <c r="Y544" s="6" t="str">
        <f t="shared" si="260"/>
        <v/>
      </c>
      <c r="Z544" s="7" t="str">
        <f t="shared" si="282"/>
        <v>SDG-03-04-07-09</v>
      </c>
      <c r="AA544" s="5" t="str">
        <f t="shared" si="283"/>
        <v>green</v>
      </c>
      <c r="AB544" t="str">
        <f t="shared" si="284"/>
        <v>orangefabkarak</v>
      </c>
    </row>
    <row r="545" spans="1:28" ht="12.75" customHeight="1" thickBot="1" x14ac:dyDescent="0.35">
      <c r="A545" s="13">
        <v>45286.367708333331</v>
      </c>
      <c r="B545" s="14" t="s">
        <v>2371</v>
      </c>
      <c r="C545" s="14" t="s">
        <v>2372</v>
      </c>
      <c r="D545" s="14" t="s">
        <v>2378</v>
      </c>
      <c r="E545" s="14" t="s">
        <v>166</v>
      </c>
      <c r="F545" s="15" t="s">
        <v>2381</v>
      </c>
      <c r="G545" s="14" t="s">
        <v>2379</v>
      </c>
      <c r="H545" s="16" t="s">
        <v>103</v>
      </c>
      <c r="I545" s="6" t="str">
        <f t="shared" si="267"/>
        <v/>
      </c>
      <c r="J545" s="6" t="str">
        <f t="shared" si="268"/>
        <v/>
      </c>
      <c r="K545" s="6" t="str">
        <f t="shared" si="269"/>
        <v/>
      </c>
      <c r="L545" s="6" t="str">
        <f t="shared" si="270"/>
        <v>x</v>
      </c>
      <c r="M545" s="6" t="str">
        <f t="shared" si="271"/>
        <v/>
      </c>
      <c r="N545" s="6" t="str">
        <f t="shared" si="272"/>
        <v/>
      </c>
      <c r="O545" s="6" t="str">
        <f t="shared" si="273"/>
        <v>x</v>
      </c>
      <c r="P545" s="6" t="str">
        <f t="shared" si="274"/>
        <v/>
      </c>
      <c r="Q545" s="6" t="str">
        <f t="shared" si="275"/>
        <v/>
      </c>
      <c r="R545" s="6" t="str">
        <f t="shared" si="276"/>
        <v/>
      </c>
      <c r="S545" s="6" t="str">
        <f t="shared" si="277"/>
        <v/>
      </c>
      <c r="T545" s="6" t="str">
        <f t="shared" si="278"/>
        <v/>
      </c>
      <c r="U545" s="6" t="str">
        <f t="shared" si="279"/>
        <v>x</v>
      </c>
      <c r="V545" s="6" t="str">
        <f t="shared" si="280"/>
        <v/>
      </c>
      <c r="W545" s="6" t="str">
        <f t="shared" si="281"/>
        <v>x</v>
      </c>
      <c r="X545" s="6" t="str">
        <f t="shared" ref="X545:X586" si="285">IF(IFERROR(SEARCH("SDG 16",$G545),0)=0,"","x")</f>
        <v/>
      </c>
      <c r="Y545" s="6" t="str">
        <f t="shared" ref="Y545:Y586" si="286">IF(IFERROR(SEARCH("SDG 17",$G545),0)=0,"","x")</f>
        <v/>
      </c>
      <c r="Z545" s="7" t="str">
        <f t="shared" si="282"/>
        <v>SDG-04-07-13-15</v>
      </c>
      <c r="AA545" s="5" t="str">
        <f t="shared" si="283"/>
        <v>green</v>
      </c>
      <c r="AB545" t="str">
        <f t="shared" si="284"/>
        <v>orangefabAqaba</v>
      </c>
    </row>
    <row r="546" spans="1:28" ht="12.75" customHeight="1" thickBot="1" x14ac:dyDescent="0.35">
      <c r="A546" s="13">
        <v>45288.115706018521</v>
      </c>
      <c r="B546" s="14" t="s">
        <v>2384</v>
      </c>
      <c r="C546" s="14" t="s">
        <v>2385</v>
      </c>
      <c r="D546" s="14" t="s">
        <v>2386</v>
      </c>
      <c r="E546" s="14" t="s">
        <v>182</v>
      </c>
      <c r="F546" s="15" t="s">
        <v>2388</v>
      </c>
      <c r="G546" s="14" t="s">
        <v>2387</v>
      </c>
      <c r="H546" s="16" t="s">
        <v>103</v>
      </c>
      <c r="I546" s="6" t="str">
        <f t="shared" si="267"/>
        <v/>
      </c>
      <c r="J546" s="6" t="str">
        <f t="shared" si="268"/>
        <v/>
      </c>
      <c r="K546" s="6" t="str">
        <f t="shared" si="269"/>
        <v/>
      </c>
      <c r="L546" s="6" t="str">
        <f t="shared" si="270"/>
        <v/>
      </c>
      <c r="M546" s="6" t="str">
        <f t="shared" si="271"/>
        <v>x</v>
      </c>
      <c r="N546" s="6" t="str">
        <f t="shared" si="272"/>
        <v/>
      </c>
      <c r="O546" s="6" t="str">
        <f t="shared" si="273"/>
        <v/>
      </c>
      <c r="P546" s="6" t="str">
        <f t="shared" si="274"/>
        <v>x</v>
      </c>
      <c r="Q546" s="6" t="str">
        <f t="shared" si="275"/>
        <v>x</v>
      </c>
      <c r="R546" s="6" t="str">
        <f t="shared" si="276"/>
        <v/>
      </c>
      <c r="S546" s="6" t="str">
        <f t="shared" si="277"/>
        <v/>
      </c>
      <c r="T546" s="6" t="str">
        <f t="shared" si="278"/>
        <v/>
      </c>
      <c r="U546" s="6" t="str">
        <f t="shared" si="279"/>
        <v/>
      </c>
      <c r="V546" s="6" t="str">
        <f t="shared" si="280"/>
        <v/>
      </c>
      <c r="W546" s="6" t="str">
        <f t="shared" si="281"/>
        <v/>
      </c>
      <c r="X546" s="6" t="str">
        <f t="shared" si="285"/>
        <v/>
      </c>
      <c r="Y546" s="6" t="str">
        <f t="shared" si="286"/>
        <v>x</v>
      </c>
      <c r="Z546" s="7" t="str">
        <f t="shared" si="282"/>
        <v>SDG-05-08-09-17</v>
      </c>
      <c r="AA546" s="5" t="str">
        <f t="shared" si="283"/>
        <v>green</v>
      </c>
      <c r="AB546" t="str">
        <f t="shared" si="284"/>
        <v>imakerbase</v>
      </c>
    </row>
    <row r="547" spans="1:28" ht="12.75" customHeight="1" thickBot="1" x14ac:dyDescent="0.35">
      <c r="A547" s="13">
        <v>45293.552210648151</v>
      </c>
      <c r="B547" s="14" t="s">
        <v>2389</v>
      </c>
      <c r="C547" s="14" t="s">
        <v>2390</v>
      </c>
      <c r="D547" s="14" t="s">
        <v>2391</v>
      </c>
      <c r="E547" s="14" t="s">
        <v>2392</v>
      </c>
      <c r="F547" s="15" t="s">
        <v>2393</v>
      </c>
      <c r="G547" s="14" t="s">
        <v>102</v>
      </c>
      <c r="H547" s="16" t="s">
        <v>103</v>
      </c>
      <c r="I547" s="6" t="str">
        <f t="shared" si="267"/>
        <v/>
      </c>
      <c r="J547" s="6" t="str">
        <f t="shared" si="268"/>
        <v/>
      </c>
      <c r="K547" s="6" t="str">
        <f t="shared" si="269"/>
        <v/>
      </c>
      <c r="L547" s="6" t="str">
        <f t="shared" si="270"/>
        <v>x</v>
      </c>
      <c r="M547" s="6" t="str">
        <f t="shared" si="271"/>
        <v/>
      </c>
      <c r="N547" s="6" t="str">
        <f t="shared" si="272"/>
        <v/>
      </c>
      <c r="O547" s="6" t="str">
        <f t="shared" si="273"/>
        <v/>
      </c>
      <c r="P547" s="6" t="str">
        <f t="shared" si="274"/>
        <v/>
      </c>
      <c r="Q547" s="6" t="str">
        <f t="shared" si="275"/>
        <v>x</v>
      </c>
      <c r="R547" s="6" t="str">
        <f t="shared" si="276"/>
        <v/>
      </c>
      <c r="S547" s="6" t="str">
        <f t="shared" si="277"/>
        <v>x</v>
      </c>
      <c r="T547" s="6" t="str">
        <f t="shared" si="278"/>
        <v/>
      </c>
      <c r="U547" s="6" t="str">
        <f t="shared" si="279"/>
        <v/>
      </c>
      <c r="V547" s="6" t="str">
        <f t="shared" si="280"/>
        <v/>
      </c>
      <c r="W547" s="6" t="str">
        <f t="shared" si="281"/>
        <v/>
      </c>
      <c r="X547" s="6" t="str">
        <f t="shared" si="285"/>
        <v/>
      </c>
      <c r="Y547" s="6" t="str">
        <f t="shared" si="286"/>
        <v>x</v>
      </c>
      <c r="Z547" s="7" t="str">
        <f t="shared" si="282"/>
        <v>SDG-04-09-11-17</v>
      </c>
      <c r="AA547" s="5" t="str">
        <f t="shared" si="283"/>
        <v>green</v>
      </c>
      <c r="AB547" t="str">
        <f t="shared" si="284"/>
        <v>toio</v>
      </c>
    </row>
    <row r="548" spans="1:28" ht="12.75" customHeight="1" thickBot="1" x14ac:dyDescent="0.35">
      <c r="A548" s="13">
        <v>45301.465358796297</v>
      </c>
      <c r="B548" s="14" t="s">
        <v>2394</v>
      </c>
      <c r="C548" s="14" t="s">
        <v>2395</v>
      </c>
      <c r="D548" s="14" t="s">
        <v>2396</v>
      </c>
      <c r="E548" s="14" t="s">
        <v>2011</v>
      </c>
      <c r="F548" s="15" t="s">
        <v>2398</v>
      </c>
      <c r="G548" s="14" t="s">
        <v>2397</v>
      </c>
      <c r="H548" s="16" t="s">
        <v>103</v>
      </c>
      <c r="I548" s="6" t="str">
        <f t="shared" si="267"/>
        <v/>
      </c>
      <c r="J548" s="6" t="str">
        <f t="shared" si="268"/>
        <v/>
      </c>
      <c r="K548" s="6" t="str">
        <f t="shared" si="269"/>
        <v/>
      </c>
      <c r="L548" s="6" t="str">
        <f t="shared" si="270"/>
        <v>x</v>
      </c>
      <c r="M548" s="6" t="str">
        <f t="shared" si="271"/>
        <v/>
      </c>
      <c r="N548" s="6" t="str">
        <f t="shared" si="272"/>
        <v/>
      </c>
      <c r="O548" s="6" t="str">
        <f t="shared" si="273"/>
        <v>x</v>
      </c>
      <c r="P548" s="6" t="str">
        <f t="shared" si="274"/>
        <v>x</v>
      </c>
      <c r="Q548" s="6" t="str">
        <f t="shared" si="275"/>
        <v/>
      </c>
      <c r="R548" s="6" t="str">
        <f t="shared" si="276"/>
        <v/>
      </c>
      <c r="S548" s="6" t="str">
        <f t="shared" si="277"/>
        <v>x</v>
      </c>
      <c r="T548" s="6" t="str">
        <f t="shared" si="278"/>
        <v/>
      </c>
      <c r="U548" s="6" t="str">
        <f t="shared" si="279"/>
        <v/>
      </c>
      <c r="V548" s="6" t="str">
        <f t="shared" si="280"/>
        <v/>
      </c>
      <c r="W548" s="6" t="str">
        <f t="shared" si="281"/>
        <v/>
      </c>
      <c r="X548" s="6" t="str">
        <f t="shared" si="285"/>
        <v/>
      </c>
      <c r="Y548" s="6" t="str">
        <f t="shared" si="286"/>
        <v/>
      </c>
      <c r="Z548" s="7" t="str">
        <f t="shared" si="282"/>
        <v>SDG-04-07-08-11</v>
      </c>
      <c r="AA548" s="5" t="str">
        <f t="shared" si="283"/>
        <v>green</v>
      </c>
      <c r="AB548" t="str">
        <f t="shared" si="284"/>
        <v>JNWSuperFabLab</v>
      </c>
    </row>
    <row r="549" spans="1:28" ht="12.75" customHeight="1" x14ac:dyDescent="0.3">
      <c r="A549" s="4"/>
      <c r="I549" s="6" t="str">
        <f t="shared" si="267"/>
        <v/>
      </c>
      <c r="J549" s="6" t="str">
        <f t="shared" si="268"/>
        <v/>
      </c>
      <c r="K549" s="6" t="str">
        <f t="shared" si="269"/>
        <v/>
      </c>
      <c r="L549" s="6" t="str">
        <f t="shared" si="270"/>
        <v/>
      </c>
      <c r="M549" s="6" t="str">
        <f t="shared" si="271"/>
        <v/>
      </c>
      <c r="N549" s="6" t="str">
        <f t="shared" si="272"/>
        <v/>
      </c>
      <c r="O549" s="6" t="str">
        <f t="shared" si="273"/>
        <v/>
      </c>
      <c r="P549" s="6" t="str">
        <f t="shared" si="274"/>
        <v/>
      </c>
      <c r="Q549" s="6" t="str">
        <f t="shared" si="275"/>
        <v/>
      </c>
      <c r="R549" s="6" t="str">
        <f t="shared" si="276"/>
        <v/>
      </c>
      <c r="S549" s="6" t="str">
        <f t="shared" si="277"/>
        <v/>
      </c>
      <c r="T549" s="6" t="str">
        <f t="shared" si="278"/>
        <v/>
      </c>
      <c r="U549" s="6" t="str">
        <f t="shared" si="279"/>
        <v/>
      </c>
      <c r="V549" s="6" t="str">
        <f t="shared" si="280"/>
        <v/>
      </c>
      <c r="W549" s="6" t="str">
        <f t="shared" si="281"/>
        <v/>
      </c>
      <c r="X549" s="6" t="str">
        <f t="shared" si="285"/>
        <v/>
      </c>
      <c r="Y549" s="6" t="str">
        <f t="shared" si="286"/>
        <v/>
      </c>
      <c r="Z549" s="7" t="str">
        <f t="shared" si="282"/>
        <v>SDG</v>
      </c>
      <c r="AA549" s="5" t="str">
        <f t="shared" si="283"/>
        <v>orange</v>
      </c>
      <c r="AB549" t="str">
        <f t="shared" si="284"/>
        <v/>
      </c>
    </row>
    <row r="550" spans="1:28" ht="12.75" customHeight="1" x14ac:dyDescent="0.3">
      <c r="A550" s="4"/>
      <c r="I550" s="6" t="str">
        <f t="shared" si="267"/>
        <v/>
      </c>
      <c r="J550" s="6" t="str">
        <f t="shared" si="268"/>
        <v/>
      </c>
      <c r="K550" s="6" t="str">
        <f t="shared" si="269"/>
        <v/>
      </c>
      <c r="L550" s="6" t="str">
        <f t="shared" si="270"/>
        <v/>
      </c>
      <c r="M550" s="6" t="str">
        <f t="shared" si="271"/>
        <v/>
      </c>
      <c r="N550" s="6" t="str">
        <f t="shared" si="272"/>
        <v/>
      </c>
      <c r="O550" s="6" t="str">
        <f t="shared" si="273"/>
        <v/>
      </c>
      <c r="P550" s="6" t="str">
        <f t="shared" si="274"/>
        <v/>
      </c>
      <c r="Q550" s="6" t="str">
        <f t="shared" si="275"/>
        <v/>
      </c>
      <c r="R550" s="6" t="str">
        <f t="shared" si="276"/>
        <v/>
      </c>
      <c r="S550" s="6" t="str">
        <f t="shared" si="277"/>
        <v/>
      </c>
      <c r="T550" s="6" t="str">
        <f t="shared" si="278"/>
        <v/>
      </c>
      <c r="U550" s="6" t="str">
        <f t="shared" si="279"/>
        <v/>
      </c>
      <c r="V550" s="6" t="str">
        <f t="shared" si="280"/>
        <v/>
      </c>
      <c r="W550" s="6" t="str">
        <f t="shared" si="281"/>
        <v/>
      </c>
      <c r="X550" s="6" t="str">
        <f t="shared" si="285"/>
        <v/>
      </c>
      <c r="Y550" s="6" t="str">
        <f t="shared" si="286"/>
        <v/>
      </c>
      <c r="Z550" s="7" t="str">
        <f t="shared" si="282"/>
        <v>SDG</v>
      </c>
      <c r="AA550" s="5" t="str">
        <f t="shared" si="283"/>
        <v>orange</v>
      </c>
      <c r="AB550" t="str">
        <f t="shared" si="284"/>
        <v/>
      </c>
    </row>
    <row r="551" spans="1:28" ht="12.75" customHeight="1" x14ac:dyDescent="0.3">
      <c r="A551" s="4"/>
      <c r="I551" s="6" t="str">
        <f t="shared" si="267"/>
        <v/>
      </c>
      <c r="J551" s="6" t="str">
        <f t="shared" si="268"/>
        <v/>
      </c>
      <c r="K551" s="6" t="str">
        <f t="shared" si="269"/>
        <v/>
      </c>
      <c r="L551" s="6" t="str">
        <f t="shared" si="270"/>
        <v/>
      </c>
      <c r="M551" s="6" t="str">
        <f t="shared" si="271"/>
        <v/>
      </c>
      <c r="N551" s="6" t="str">
        <f t="shared" si="272"/>
        <v/>
      </c>
      <c r="O551" s="6" t="str">
        <f t="shared" si="273"/>
        <v/>
      </c>
      <c r="P551" s="6" t="str">
        <f t="shared" si="274"/>
        <v/>
      </c>
      <c r="Q551" s="6" t="str">
        <f t="shared" si="275"/>
        <v/>
      </c>
      <c r="R551" s="6" t="str">
        <f t="shared" si="276"/>
        <v/>
      </c>
      <c r="S551" s="6" t="str">
        <f t="shared" si="277"/>
        <v/>
      </c>
      <c r="T551" s="6" t="str">
        <f t="shared" si="278"/>
        <v/>
      </c>
      <c r="U551" s="6" t="str">
        <f t="shared" si="279"/>
        <v/>
      </c>
      <c r="V551" s="6" t="str">
        <f t="shared" si="280"/>
        <v/>
      </c>
      <c r="W551" s="6" t="str">
        <f t="shared" si="281"/>
        <v/>
      </c>
      <c r="X551" s="6" t="str">
        <f t="shared" si="285"/>
        <v/>
      </c>
      <c r="Y551" s="6" t="str">
        <f t="shared" si="286"/>
        <v/>
      </c>
      <c r="Z551" s="7" t="str">
        <f t="shared" si="282"/>
        <v>SDG</v>
      </c>
      <c r="AA551" s="5" t="str">
        <f t="shared" si="283"/>
        <v>orange</v>
      </c>
      <c r="AB551" t="str">
        <f t="shared" si="284"/>
        <v/>
      </c>
    </row>
    <row r="552" spans="1:28" ht="12.75" customHeight="1" x14ac:dyDescent="0.3">
      <c r="A552" s="4"/>
      <c r="I552" s="6" t="str">
        <f t="shared" si="267"/>
        <v/>
      </c>
      <c r="J552" s="6" t="str">
        <f t="shared" si="268"/>
        <v/>
      </c>
      <c r="K552" s="6" t="str">
        <f t="shared" si="269"/>
        <v/>
      </c>
      <c r="L552" s="6" t="str">
        <f t="shared" si="270"/>
        <v/>
      </c>
      <c r="M552" s="6" t="str">
        <f t="shared" si="271"/>
        <v/>
      </c>
      <c r="N552" s="6" t="str">
        <f t="shared" si="272"/>
        <v/>
      </c>
      <c r="O552" s="6" t="str">
        <f t="shared" si="273"/>
        <v/>
      </c>
      <c r="P552" s="6" t="str">
        <f t="shared" si="274"/>
        <v/>
      </c>
      <c r="Q552" s="6" t="str">
        <f t="shared" si="275"/>
        <v/>
      </c>
      <c r="R552" s="6" t="str">
        <f t="shared" si="276"/>
        <v/>
      </c>
      <c r="S552" s="6" t="str">
        <f t="shared" si="277"/>
        <v/>
      </c>
      <c r="T552" s="6" t="str">
        <f t="shared" si="278"/>
        <v/>
      </c>
      <c r="U552" s="6" t="str">
        <f t="shared" si="279"/>
        <v/>
      </c>
      <c r="V552" s="6" t="str">
        <f t="shared" si="280"/>
        <v/>
      </c>
      <c r="W552" s="6" t="str">
        <f t="shared" si="281"/>
        <v/>
      </c>
      <c r="X552" s="6" t="str">
        <f t="shared" si="285"/>
        <v/>
      </c>
      <c r="Y552" s="6" t="str">
        <f t="shared" si="286"/>
        <v/>
      </c>
      <c r="Z552" s="7" t="str">
        <f t="shared" si="282"/>
        <v>SDG</v>
      </c>
      <c r="AA552" s="5" t="str">
        <f t="shared" si="283"/>
        <v>orange</v>
      </c>
      <c r="AB552" t="str">
        <f t="shared" si="284"/>
        <v/>
      </c>
    </row>
    <row r="553" spans="1:28" ht="12.75" customHeight="1" x14ac:dyDescent="0.3">
      <c r="A553" s="4"/>
      <c r="I553" s="6" t="str">
        <f t="shared" si="267"/>
        <v/>
      </c>
      <c r="J553" s="6" t="str">
        <f t="shared" si="268"/>
        <v/>
      </c>
      <c r="K553" s="6" t="str">
        <f t="shared" si="269"/>
        <v/>
      </c>
      <c r="L553" s="6" t="str">
        <f t="shared" si="270"/>
        <v/>
      </c>
      <c r="M553" s="6" t="str">
        <f t="shared" si="271"/>
        <v/>
      </c>
      <c r="N553" s="6" t="str">
        <f t="shared" si="272"/>
        <v/>
      </c>
      <c r="O553" s="6" t="str">
        <f t="shared" si="273"/>
        <v/>
      </c>
      <c r="P553" s="6" t="str">
        <f t="shared" si="274"/>
        <v/>
      </c>
      <c r="Q553" s="6" t="str">
        <f t="shared" si="275"/>
        <v/>
      </c>
      <c r="R553" s="6" t="str">
        <f t="shared" si="276"/>
        <v/>
      </c>
      <c r="S553" s="6" t="str">
        <f t="shared" si="277"/>
        <v/>
      </c>
      <c r="T553" s="6" t="str">
        <f t="shared" si="278"/>
        <v/>
      </c>
      <c r="U553" s="6" t="str">
        <f t="shared" si="279"/>
        <v/>
      </c>
      <c r="V553" s="6" t="str">
        <f t="shared" si="280"/>
        <v/>
      </c>
      <c r="W553" s="6" t="str">
        <f t="shared" si="281"/>
        <v/>
      </c>
      <c r="X553" s="6" t="str">
        <f t="shared" si="285"/>
        <v/>
      </c>
      <c r="Y553" s="6" t="str">
        <f t="shared" si="286"/>
        <v/>
      </c>
      <c r="Z553" s="7" t="str">
        <f t="shared" si="282"/>
        <v>SDG</v>
      </c>
      <c r="AA553" s="5" t="str">
        <f t="shared" si="283"/>
        <v>orange</v>
      </c>
      <c r="AB553" t="str">
        <f t="shared" si="284"/>
        <v/>
      </c>
    </row>
    <row r="554" spans="1:28" ht="12.75" customHeight="1" x14ac:dyDescent="0.3">
      <c r="A554" s="4"/>
      <c r="I554" s="6" t="str">
        <f t="shared" si="267"/>
        <v/>
      </c>
      <c r="J554" s="6" t="str">
        <f t="shared" si="268"/>
        <v/>
      </c>
      <c r="K554" s="6" t="str">
        <f t="shared" si="269"/>
        <v/>
      </c>
      <c r="L554" s="6" t="str">
        <f t="shared" si="270"/>
        <v/>
      </c>
      <c r="M554" s="6" t="str">
        <f t="shared" si="271"/>
        <v/>
      </c>
      <c r="N554" s="6" t="str">
        <f t="shared" si="272"/>
        <v/>
      </c>
      <c r="O554" s="6" t="str">
        <f t="shared" si="273"/>
        <v/>
      </c>
      <c r="P554" s="6" t="str">
        <f t="shared" si="274"/>
        <v/>
      </c>
      <c r="Q554" s="6" t="str">
        <f t="shared" si="275"/>
        <v/>
      </c>
      <c r="R554" s="6" t="str">
        <f t="shared" si="276"/>
        <v/>
      </c>
      <c r="S554" s="6" t="str">
        <f t="shared" si="277"/>
        <v/>
      </c>
      <c r="T554" s="6" t="str">
        <f t="shared" si="278"/>
        <v/>
      </c>
      <c r="U554" s="6" t="str">
        <f t="shared" si="279"/>
        <v/>
      </c>
      <c r="V554" s="6" t="str">
        <f t="shared" si="280"/>
        <v/>
      </c>
      <c r="W554" s="6" t="str">
        <f t="shared" si="281"/>
        <v/>
      </c>
      <c r="X554" s="6" t="str">
        <f t="shared" si="285"/>
        <v/>
      </c>
      <c r="Y554" s="6" t="str">
        <f t="shared" si="286"/>
        <v/>
      </c>
      <c r="Z554" s="7" t="str">
        <f t="shared" si="282"/>
        <v>SDG</v>
      </c>
      <c r="AA554" s="5" t="str">
        <f t="shared" si="283"/>
        <v>orange</v>
      </c>
      <c r="AB554" t="str">
        <f t="shared" si="284"/>
        <v/>
      </c>
    </row>
    <row r="555" spans="1:28" ht="12.75" customHeight="1" x14ac:dyDescent="0.3">
      <c r="A555" s="4"/>
      <c r="I555" s="6" t="str">
        <f t="shared" si="267"/>
        <v/>
      </c>
      <c r="J555" s="6" t="str">
        <f t="shared" si="268"/>
        <v/>
      </c>
      <c r="K555" s="6" t="str">
        <f t="shared" si="269"/>
        <v/>
      </c>
      <c r="L555" s="6" t="str">
        <f t="shared" si="270"/>
        <v/>
      </c>
      <c r="M555" s="6" t="str">
        <f t="shared" si="271"/>
        <v/>
      </c>
      <c r="N555" s="6" t="str">
        <f t="shared" si="272"/>
        <v/>
      </c>
      <c r="O555" s="6" t="str">
        <f t="shared" si="273"/>
        <v/>
      </c>
      <c r="P555" s="6" t="str">
        <f t="shared" si="274"/>
        <v/>
      </c>
      <c r="Q555" s="6" t="str">
        <f t="shared" si="275"/>
        <v/>
      </c>
      <c r="R555" s="6" t="str">
        <f t="shared" si="276"/>
        <v/>
      </c>
      <c r="S555" s="6" t="str">
        <f t="shared" si="277"/>
        <v/>
      </c>
      <c r="T555" s="6" t="str">
        <f t="shared" si="278"/>
        <v/>
      </c>
      <c r="U555" s="6" t="str">
        <f t="shared" si="279"/>
        <v/>
      </c>
      <c r="V555" s="6" t="str">
        <f t="shared" si="280"/>
        <v/>
      </c>
      <c r="W555" s="6" t="str">
        <f t="shared" si="281"/>
        <v/>
      </c>
      <c r="X555" s="6" t="str">
        <f t="shared" si="285"/>
        <v/>
      </c>
      <c r="Y555" s="6" t="str">
        <f t="shared" si="286"/>
        <v/>
      </c>
      <c r="Z555" s="7" t="str">
        <f t="shared" si="282"/>
        <v>SDG</v>
      </c>
      <c r="AA555" s="5" t="str">
        <f t="shared" si="283"/>
        <v>orange</v>
      </c>
      <c r="AB555" t="str">
        <f t="shared" si="284"/>
        <v/>
      </c>
    </row>
    <row r="556" spans="1:28" ht="12.75" customHeight="1" x14ac:dyDescent="0.3">
      <c r="A556" s="4"/>
      <c r="I556" s="6" t="str">
        <f t="shared" si="267"/>
        <v/>
      </c>
      <c r="J556" s="6" t="str">
        <f t="shared" si="268"/>
        <v/>
      </c>
      <c r="K556" s="6" t="str">
        <f t="shared" si="269"/>
        <v/>
      </c>
      <c r="L556" s="6" t="str">
        <f t="shared" si="270"/>
        <v/>
      </c>
      <c r="M556" s="6" t="str">
        <f t="shared" si="271"/>
        <v/>
      </c>
      <c r="N556" s="6" t="str">
        <f t="shared" si="272"/>
        <v/>
      </c>
      <c r="O556" s="6" t="str">
        <f t="shared" si="273"/>
        <v/>
      </c>
      <c r="P556" s="6" t="str">
        <f t="shared" si="274"/>
        <v/>
      </c>
      <c r="Q556" s="6" t="str">
        <f t="shared" si="275"/>
        <v/>
      </c>
      <c r="R556" s="6" t="str">
        <f t="shared" si="276"/>
        <v/>
      </c>
      <c r="S556" s="6" t="str">
        <f t="shared" si="277"/>
        <v/>
      </c>
      <c r="T556" s="6" t="str">
        <f t="shared" si="278"/>
        <v/>
      </c>
      <c r="U556" s="6" t="str">
        <f t="shared" si="279"/>
        <v/>
      </c>
      <c r="V556" s="6" t="str">
        <f t="shared" si="280"/>
        <v/>
      </c>
      <c r="W556" s="6" t="str">
        <f t="shared" si="281"/>
        <v/>
      </c>
      <c r="X556" s="6" t="str">
        <f t="shared" si="285"/>
        <v/>
      </c>
      <c r="Y556" s="6" t="str">
        <f t="shared" si="286"/>
        <v/>
      </c>
      <c r="Z556" s="7" t="str">
        <f t="shared" si="282"/>
        <v>SDG</v>
      </c>
      <c r="AA556" s="5" t="str">
        <f t="shared" si="283"/>
        <v>orange</v>
      </c>
      <c r="AB556" t="str">
        <f t="shared" si="284"/>
        <v/>
      </c>
    </row>
    <row r="557" spans="1:28" ht="12.75" customHeight="1" x14ac:dyDescent="0.3">
      <c r="A557" s="4"/>
      <c r="I557" s="6" t="str">
        <f t="shared" si="267"/>
        <v/>
      </c>
      <c r="J557" s="6" t="str">
        <f t="shared" si="268"/>
        <v/>
      </c>
      <c r="K557" s="6" t="str">
        <f t="shared" si="269"/>
        <v/>
      </c>
      <c r="L557" s="6" t="str">
        <f t="shared" si="270"/>
        <v/>
      </c>
      <c r="M557" s="6" t="str">
        <f t="shared" si="271"/>
        <v/>
      </c>
      <c r="N557" s="6" t="str">
        <f t="shared" si="272"/>
        <v/>
      </c>
      <c r="O557" s="6" t="str">
        <f t="shared" si="273"/>
        <v/>
      </c>
      <c r="P557" s="6" t="str">
        <f t="shared" si="274"/>
        <v/>
      </c>
      <c r="Q557" s="6" t="str">
        <f t="shared" si="275"/>
        <v/>
      </c>
      <c r="R557" s="6" t="str">
        <f t="shared" si="276"/>
        <v/>
      </c>
      <c r="S557" s="6" t="str">
        <f t="shared" si="277"/>
        <v/>
      </c>
      <c r="T557" s="6" t="str">
        <f t="shared" si="278"/>
        <v/>
      </c>
      <c r="U557" s="6" t="str">
        <f t="shared" si="279"/>
        <v/>
      </c>
      <c r="V557" s="6" t="str">
        <f t="shared" si="280"/>
        <v/>
      </c>
      <c r="W557" s="6" t="str">
        <f t="shared" si="281"/>
        <v/>
      </c>
      <c r="X557" s="6" t="str">
        <f t="shared" si="285"/>
        <v/>
      </c>
      <c r="Y557" s="6" t="str">
        <f t="shared" si="286"/>
        <v/>
      </c>
      <c r="Z557" s="7" t="str">
        <f t="shared" si="282"/>
        <v>SDG</v>
      </c>
      <c r="AA557" s="5" t="str">
        <f t="shared" si="283"/>
        <v>orange</v>
      </c>
      <c r="AB557" t="str">
        <f t="shared" si="284"/>
        <v/>
      </c>
    </row>
    <row r="558" spans="1:28" ht="12.75" customHeight="1" x14ac:dyDescent="0.3">
      <c r="A558" s="4"/>
      <c r="I558" s="6" t="str">
        <f t="shared" si="267"/>
        <v/>
      </c>
      <c r="J558" s="6" t="str">
        <f t="shared" si="268"/>
        <v/>
      </c>
      <c r="K558" s="6" t="str">
        <f t="shared" si="269"/>
        <v/>
      </c>
      <c r="L558" s="6" t="str">
        <f t="shared" si="270"/>
        <v/>
      </c>
      <c r="M558" s="6" t="str">
        <f t="shared" si="271"/>
        <v/>
      </c>
      <c r="N558" s="6" t="str">
        <f t="shared" si="272"/>
        <v/>
      </c>
      <c r="O558" s="6" t="str">
        <f t="shared" si="273"/>
        <v/>
      </c>
      <c r="P558" s="6" t="str">
        <f t="shared" si="274"/>
        <v/>
      </c>
      <c r="Q558" s="6" t="str">
        <f t="shared" si="275"/>
        <v/>
      </c>
      <c r="R558" s="6" t="str">
        <f t="shared" si="276"/>
        <v/>
      </c>
      <c r="S558" s="6" t="str">
        <f t="shared" si="277"/>
        <v/>
      </c>
      <c r="T558" s="6" t="str">
        <f t="shared" si="278"/>
        <v/>
      </c>
      <c r="U558" s="6" t="str">
        <f t="shared" si="279"/>
        <v/>
      </c>
      <c r="V558" s="6" t="str">
        <f t="shared" si="280"/>
        <v/>
      </c>
      <c r="W558" s="6" t="str">
        <f t="shared" si="281"/>
        <v/>
      </c>
      <c r="X558" s="6" t="str">
        <f t="shared" si="285"/>
        <v/>
      </c>
      <c r="Y558" s="6" t="str">
        <f t="shared" si="286"/>
        <v/>
      </c>
      <c r="Z558" s="7" t="str">
        <f t="shared" si="282"/>
        <v>SDG</v>
      </c>
      <c r="AA558" s="5" t="str">
        <f t="shared" si="283"/>
        <v>orange</v>
      </c>
      <c r="AB558" t="str">
        <f t="shared" si="284"/>
        <v/>
      </c>
    </row>
    <row r="559" spans="1:28" ht="12.75" customHeight="1" x14ac:dyDescent="0.3">
      <c r="A559" s="4"/>
      <c r="I559" s="6" t="str">
        <f t="shared" si="267"/>
        <v/>
      </c>
      <c r="J559" s="6" t="str">
        <f t="shared" si="268"/>
        <v/>
      </c>
      <c r="K559" s="6" t="str">
        <f t="shared" si="269"/>
        <v/>
      </c>
      <c r="L559" s="6" t="str">
        <f t="shared" si="270"/>
        <v/>
      </c>
      <c r="M559" s="6" t="str">
        <f t="shared" si="271"/>
        <v/>
      </c>
      <c r="N559" s="6" t="str">
        <f t="shared" si="272"/>
        <v/>
      </c>
      <c r="O559" s="6" t="str">
        <f t="shared" si="273"/>
        <v/>
      </c>
      <c r="P559" s="6" t="str">
        <f t="shared" si="274"/>
        <v/>
      </c>
      <c r="Q559" s="6" t="str">
        <f t="shared" si="275"/>
        <v/>
      </c>
      <c r="R559" s="6" t="str">
        <f t="shared" si="276"/>
        <v/>
      </c>
      <c r="S559" s="6" t="str">
        <f t="shared" si="277"/>
        <v/>
      </c>
      <c r="T559" s="6" t="str">
        <f t="shared" si="278"/>
        <v/>
      </c>
      <c r="U559" s="6" t="str">
        <f t="shared" si="279"/>
        <v/>
      </c>
      <c r="V559" s="6" t="str">
        <f t="shared" si="280"/>
        <v/>
      </c>
      <c r="W559" s="6" t="str">
        <f t="shared" si="281"/>
        <v/>
      </c>
      <c r="X559" s="6" t="str">
        <f t="shared" si="285"/>
        <v/>
      </c>
      <c r="Y559" s="6" t="str">
        <f t="shared" si="286"/>
        <v/>
      </c>
      <c r="Z559" s="7" t="str">
        <f t="shared" si="282"/>
        <v>SDG</v>
      </c>
      <c r="AA559" s="5" t="str">
        <f t="shared" si="283"/>
        <v>orange</v>
      </c>
      <c r="AB559" t="str">
        <f t="shared" si="284"/>
        <v/>
      </c>
    </row>
    <row r="560" spans="1:28" ht="12.75" customHeight="1" x14ac:dyDescent="0.3">
      <c r="A560" s="4"/>
      <c r="I560" s="6" t="str">
        <f t="shared" si="267"/>
        <v/>
      </c>
      <c r="J560" s="6" t="str">
        <f t="shared" si="268"/>
        <v/>
      </c>
      <c r="K560" s="6" t="str">
        <f t="shared" si="269"/>
        <v/>
      </c>
      <c r="L560" s="6" t="str">
        <f t="shared" si="270"/>
        <v/>
      </c>
      <c r="M560" s="6" t="str">
        <f t="shared" si="271"/>
        <v/>
      </c>
      <c r="N560" s="6" t="str">
        <f t="shared" si="272"/>
        <v/>
      </c>
      <c r="O560" s="6" t="str">
        <f t="shared" si="273"/>
        <v/>
      </c>
      <c r="P560" s="6" t="str">
        <f t="shared" si="274"/>
        <v/>
      </c>
      <c r="Q560" s="6" t="str">
        <f t="shared" si="275"/>
        <v/>
      </c>
      <c r="R560" s="6" t="str">
        <f t="shared" si="276"/>
        <v/>
      </c>
      <c r="S560" s="6" t="str">
        <f t="shared" si="277"/>
        <v/>
      </c>
      <c r="T560" s="6" t="str">
        <f t="shared" si="278"/>
        <v/>
      </c>
      <c r="U560" s="6" t="str">
        <f t="shared" si="279"/>
        <v/>
      </c>
      <c r="V560" s="6" t="str">
        <f t="shared" si="280"/>
        <v/>
      </c>
      <c r="W560" s="6" t="str">
        <f t="shared" si="281"/>
        <v/>
      </c>
      <c r="X560" s="6" t="str">
        <f t="shared" si="285"/>
        <v/>
      </c>
      <c r="Y560" s="6" t="str">
        <f t="shared" si="286"/>
        <v/>
      </c>
      <c r="Z560" s="7" t="str">
        <f t="shared" si="282"/>
        <v>SDG</v>
      </c>
      <c r="AA560" s="5" t="str">
        <f t="shared" si="283"/>
        <v>orange</v>
      </c>
      <c r="AB560" t="str">
        <f t="shared" si="284"/>
        <v/>
      </c>
    </row>
    <row r="561" spans="1:28" ht="12.75" customHeight="1" x14ac:dyDescent="0.3">
      <c r="A561" s="4"/>
      <c r="I561" s="6" t="str">
        <f t="shared" si="267"/>
        <v/>
      </c>
      <c r="J561" s="6" t="str">
        <f t="shared" si="268"/>
        <v/>
      </c>
      <c r="K561" s="6" t="str">
        <f t="shared" si="269"/>
        <v/>
      </c>
      <c r="L561" s="6" t="str">
        <f t="shared" si="270"/>
        <v/>
      </c>
      <c r="M561" s="6" t="str">
        <f t="shared" si="271"/>
        <v/>
      </c>
      <c r="N561" s="6" t="str">
        <f t="shared" si="272"/>
        <v/>
      </c>
      <c r="O561" s="6" t="str">
        <f t="shared" si="273"/>
        <v/>
      </c>
      <c r="P561" s="6" t="str">
        <f t="shared" si="274"/>
        <v/>
      </c>
      <c r="Q561" s="6" t="str">
        <f t="shared" si="275"/>
        <v/>
      </c>
      <c r="R561" s="6" t="str">
        <f t="shared" si="276"/>
        <v/>
      </c>
      <c r="S561" s="6" t="str">
        <f t="shared" si="277"/>
        <v/>
      </c>
      <c r="T561" s="6" t="str">
        <f t="shared" si="278"/>
        <v/>
      </c>
      <c r="U561" s="6" t="str">
        <f t="shared" si="279"/>
        <v/>
      </c>
      <c r="V561" s="6" t="str">
        <f t="shared" si="280"/>
        <v/>
      </c>
      <c r="W561" s="6" t="str">
        <f t="shared" si="281"/>
        <v/>
      </c>
      <c r="X561" s="6" t="str">
        <f t="shared" si="285"/>
        <v/>
      </c>
      <c r="Y561" s="6" t="str">
        <f t="shared" si="286"/>
        <v/>
      </c>
      <c r="Z561" s="7" t="str">
        <f t="shared" si="282"/>
        <v>SDG</v>
      </c>
      <c r="AA561" s="5" t="str">
        <f t="shared" si="283"/>
        <v>orange</v>
      </c>
      <c r="AB561" t="str">
        <f t="shared" si="284"/>
        <v/>
      </c>
    </row>
    <row r="562" spans="1:28" ht="12.75" customHeight="1" x14ac:dyDescent="0.3">
      <c r="A562" s="4"/>
      <c r="I562" s="6" t="str">
        <f t="shared" si="267"/>
        <v/>
      </c>
      <c r="J562" s="6" t="str">
        <f t="shared" si="268"/>
        <v/>
      </c>
      <c r="K562" s="6" t="str">
        <f t="shared" si="269"/>
        <v/>
      </c>
      <c r="L562" s="6" t="str">
        <f t="shared" si="270"/>
        <v/>
      </c>
      <c r="M562" s="6" t="str">
        <f t="shared" si="271"/>
        <v/>
      </c>
      <c r="N562" s="6" t="str">
        <f t="shared" si="272"/>
        <v/>
      </c>
      <c r="O562" s="6" t="str">
        <f t="shared" si="273"/>
        <v/>
      </c>
      <c r="P562" s="6" t="str">
        <f t="shared" si="274"/>
        <v/>
      </c>
      <c r="Q562" s="6" t="str">
        <f t="shared" si="275"/>
        <v/>
      </c>
      <c r="R562" s="6" t="str">
        <f t="shared" si="276"/>
        <v/>
      </c>
      <c r="S562" s="6" t="str">
        <f t="shared" si="277"/>
        <v/>
      </c>
      <c r="T562" s="6" t="str">
        <f t="shared" si="278"/>
        <v/>
      </c>
      <c r="U562" s="6" t="str">
        <f t="shared" si="279"/>
        <v/>
      </c>
      <c r="V562" s="6" t="str">
        <f t="shared" si="280"/>
        <v/>
      </c>
      <c r="W562" s="6" t="str">
        <f t="shared" si="281"/>
        <v/>
      </c>
      <c r="X562" s="6" t="str">
        <f t="shared" si="285"/>
        <v/>
      </c>
      <c r="Y562" s="6" t="str">
        <f t="shared" si="286"/>
        <v/>
      </c>
      <c r="Z562" s="7" t="str">
        <f t="shared" si="282"/>
        <v>SDG</v>
      </c>
      <c r="AA562" s="5" t="str">
        <f t="shared" si="283"/>
        <v>orange</v>
      </c>
      <c r="AB562" t="str">
        <f t="shared" si="284"/>
        <v/>
      </c>
    </row>
    <row r="563" spans="1:28" ht="12.75" customHeight="1" x14ac:dyDescent="0.3">
      <c r="A563" s="4"/>
      <c r="I563" s="6" t="str">
        <f t="shared" si="267"/>
        <v/>
      </c>
      <c r="J563" s="6" t="str">
        <f t="shared" si="268"/>
        <v/>
      </c>
      <c r="K563" s="6" t="str">
        <f t="shared" si="269"/>
        <v/>
      </c>
      <c r="L563" s="6" t="str">
        <f t="shared" si="270"/>
        <v/>
      </c>
      <c r="M563" s="6" t="str">
        <f t="shared" si="271"/>
        <v/>
      </c>
      <c r="N563" s="6" t="str">
        <f t="shared" si="272"/>
        <v/>
      </c>
      <c r="O563" s="6" t="str">
        <f t="shared" si="273"/>
        <v/>
      </c>
      <c r="P563" s="6" t="str">
        <f t="shared" si="274"/>
        <v/>
      </c>
      <c r="Q563" s="6" t="str">
        <f t="shared" si="275"/>
        <v/>
      </c>
      <c r="R563" s="6" t="str">
        <f t="shared" si="276"/>
        <v/>
      </c>
      <c r="S563" s="6" t="str">
        <f t="shared" si="277"/>
        <v/>
      </c>
      <c r="T563" s="6" t="str">
        <f t="shared" si="278"/>
        <v/>
      </c>
      <c r="U563" s="6" t="str">
        <f t="shared" si="279"/>
        <v/>
      </c>
      <c r="V563" s="6" t="str">
        <f t="shared" si="280"/>
        <v/>
      </c>
      <c r="W563" s="6" t="str">
        <f t="shared" si="281"/>
        <v/>
      </c>
      <c r="X563" s="6" t="str">
        <f t="shared" si="285"/>
        <v/>
      </c>
      <c r="Y563" s="6" t="str">
        <f t="shared" si="286"/>
        <v/>
      </c>
      <c r="Z563" s="7" t="str">
        <f t="shared" si="282"/>
        <v>SDG</v>
      </c>
      <c r="AA563" s="5" t="str">
        <f t="shared" si="283"/>
        <v>orange</v>
      </c>
      <c r="AB563" t="str">
        <f t="shared" si="284"/>
        <v/>
      </c>
    </row>
    <row r="564" spans="1:28" ht="12.75" customHeight="1" x14ac:dyDescent="0.3">
      <c r="A564" s="4"/>
      <c r="I564" s="6" t="str">
        <f t="shared" si="267"/>
        <v/>
      </c>
      <c r="J564" s="6" t="str">
        <f t="shared" si="268"/>
        <v/>
      </c>
      <c r="K564" s="6" t="str">
        <f t="shared" si="269"/>
        <v/>
      </c>
      <c r="L564" s="6" t="str">
        <f t="shared" si="270"/>
        <v/>
      </c>
      <c r="M564" s="6" t="str">
        <f t="shared" si="271"/>
        <v/>
      </c>
      <c r="N564" s="6" t="str">
        <f t="shared" si="272"/>
        <v/>
      </c>
      <c r="O564" s="6" t="str">
        <f t="shared" si="273"/>
        <v/>
      </c>
      <c r="P564" s="6" t="str">
        <f t="shared" si="274"/>
        <v/>
      </c>
      <c r="Q564" s="6" t="str">
        <f t="shared" si="275"/>
        <v/>
      </c>
      <c r="R564" s="6" t="str">
        <f t="shared" si="276"/>
        <v/>
      </c>
      <c r="S564" s="6" t="str">
        <f t="shared" si="277"/>
        <v/>
      </c>
      <c r="T564" s="6" t="str">
        <f t="shared" si="278"/>
        <v/>
      </c>
      <c r="U564" s="6" t="str">
        <f t="shared" si="279"/>
        <v/>
      </c>
      <c r="V564" s="6" t="str">
        <f t="shared" si="280"/>
        <v/>
      </c>
      <c r="W564" s="6" t="str">
        <f t="shared" si="281"/>
        <v/>
      </c>
      <c r="X564" s="6" t="str">
        <f t="shared" si="285"/>
        <v/>
      </c>
      <c r="Y564" s="6" t="str">
        <f t="shared" si="286"/>
        <v/>
      </c>
      <c r="Z564" s="7" t="str">
        <f t="shared" si="282"/>
        <v>SDG</v>
      </c>
      <c r="AA564" s="5" t="str">
        <f t="shared" si="283"/>
        <v>orange</v>
      </c>
      <c r="AB564" t="str">
        <f t="shared" si="284"/>
        <v/>
      </c>
    </row>
    <row r="565" spans="1:28" ht="12.75" customHeight="1" x14ac:dyDescent="0.3">
      <c r="A565" s="4"/>
      <c r="I565" s="6" t="str">
        <f t="shared" si="267"/>
        <v/>
      </c>
      <c r="J565" s="6" t="str">
        <f t="shared" si="268"/>
        <v/>
      </c>
      <c r="K565" s="6" t="str">
        <f t="shared" si="269"/>
        <v/>
      </c>
      <c r="L565" s="6" t="str">
        <f t="shared" si="270"/>
        <v/>
      </c>
      <c r="M565" s="6" t="str">
        <f t="shared" si="271"/>
        <v/>
      </c>
      <c r="N565" s="6" t="str">
        <f t="shared" si="272"/>
        <v/>
      </c>
      <c r="O565" s="6" t="str">
        <f t="shared" si="273"/>
        <v/>
      </c>
      <c r="P565" s="6" t="str">
        <f t="shared" si="274"/>
        <v/>
      </c>
      <c r="Q565" s="6" t="str">
        <f t="shared" si="275"/>
        <v/>
      </c>
      <c r="R565" s="6" t="str">
        <f t="shared" si="276"/>
        <v/>
      </c>
      <c r="S565" s="6" t="str">
        <f t="shared" si="277"/>
        <v/>
      </c>
      <c r="T565" s="6" t="str">
        <f t="shared" si="278"/>
        <v/>
      </c>
      <c r="U565" s="6" t="str">
        <f t="shared" si="279"/>
        <v/>
      </c>
      <c r="V565" s="6" t="str">
        <f t="shared" si="280"/>
        <v/>
      </c>
      <c r="W565" s="6" t="str">
        <f t="shared" si="281"/>
        <v/>
      </c>
      <c r="X565" s="6" t="str">
        <f t="shared" si="285"/>
        <v/>
      </c>
      <c r="Y565" s="6" t="str">
        <f t="shared" si="286"/>
        <v/>
      </c>
      <c r="Z565" s="7" t="str">
        <f t="shared" si="282"/>
        <v>SDG</v>
      </c>
      <c r="AA565" s="5" t="str">
        <f t="shared" si="283"/>
        <v>orange</v>
      </c>
      <c r="AB565" t="str">
        <f t="shared" si="284"/>
        <v/>
      </c>
    </row>
    <row r="566" spans="1:28" ht="12.75" customHeight="1" x14ac:dyDescent="0.3">
      <c r="A566" s="4"/>
      <c r="I566" s="6" t="str">
        <f t="shared" si="267"/>
        <v/>
      </c>
      <c r="J566" s="6" t="str">
        <f t="shared" si="268"/>
        <v/>
      </c>
      <c r="K566" s="6" t="str">
        <f t="shared" si="269"/>
        <v/>
      </c>
      <c r="L566" s="6" t="str">
        <f t="shared" si="270"/>
        <v/>
      </c>
      <c r="M566" s="6" t="str">
        <f t="shared" si="271"/>
        <v/>
      </c>
      <c r="N566" s="6" t="str">
        <f t="shared" si="272"/>
        <v/>
      </c>
      <c r="O566" s="6" t="str">
        <f t="shared" si="273"/>
        <v/>
      </c>
      <c r="P566" s="6" t="str">
        <f t="shared" si="274"/>
        <v/>
      </c>
      <c r="Q566" s="6" t="str">
        <f t="shared" si="275"/>
        <v/>
      </c>
      <c r="R566" s="6" t="str">
        <f t="shared" si="276"/>
        <v/>
      </c>
      <c r="S566" s="6" t="str">
        <f t="shared" si="277"/>
        <v/>
      </c>
      <c r="T566" s="6" t="str">
        <f t="shared" si="278"/>
        <v/>
      </c>
      <c r="U566" s="6" t="str">
        <f t="shared" si="279"/>
        <v/>
      </c>
      <c r="V566" s="6" t="str">
        <f t="shared" si="280"/>
        <v/>
      </c>
      <c r="W566" s="6" t="str">
        <f t="shared" si="281"/>
        <v/>
      </c>
      <c r="X566" s="6" t="str">
        <f t="shared" si="285"/>
        <v/>
      </c>
      <c r="Y566" s="6" t="str">
        <f t="shared" si="286"/>
        <v/>
      </c>
      <c r="Z566" s="7" t="str">
        <f t="shared" si="282"/>
        <v>SDG</v>
      </c>
      <c r="AA566" s="5" t="str">
        <f t="shared" si="283"/>
        <v>orange</v>
      </c>
      <c r="AB566" t="str">
        <f t="shared" si="284"/>
        <v/>
      </c>
    </row>
    <row r="567" spans="1:28" ht="12.75" customHeight="1" x14ac:dyDescent="0.3">
      <c r="A567" s="4"/>
      <c r="I567" s="6" t="str">
        <f t="shared" si="267"/>
        <v/>
      </c>
      <c r="J567" s="6" t="str">
        <f t="shared" si="268"/>
        <v/>
      </c>
      <c r="K567" s="6" t="str">
        <f t="shared" si="269"/>
        <v/>
      </c>
      <c r="L567" s="6" t="str">
        <f t="shared" si="270"/>
        <v/>
      </c>
      <c r="M567" s="6" t="str">
        <f t="shared" si="271"/>
        <v/>
      </c>
      <c r="N567" s="6" t="str">
        <f t="shared" si="272"/>
        <v/>
      </c>
      <c r="O567" s="6" t="str">
        <f t="shared" si="273"/>
        <v/>
      </c>
      <c r="P567" s="6" t="str">
        <f t="shared" si="274"/>
        <v/>
      </c>
      <c r="Q567" s="6" t="str">
        <f t="shared" si="275"/>
        <v/>
      </c>
      <c r="R567" s="6" t="str">
        <f t="shared" si="276"/>
        <v/>
      </c>
      <c r="S567" s="6" t="str">
        <f t="shared" si="277"/>
        <v/>
      </c>
      <c r="T567" s="6" t="str">
        <f t="shared" si="278"/>
        <v/>
      </c>
      <c r="U567" s="6" t="str">
        <f t="shared" si="279"/>
        <v/>
      </c>
      <c r="V567" s="6" t="str">
        <f t="shared" si="280"/>
        <v/>
      </c>
      <c r="W567" s="6" t="str">
        <f t="shared" si="281"/>
        <v/>
      </c>
      <c r="X567" s="6" t="str">
        <f t="shared" si="285"/>
        <v/>
      </c>
      <c r="Y567" s="6" t="str">
        <f t="shared" si="286"/>
        <v/>
      </c>
      <c r="Z567" s="7" t="str">
        <f t="shared" si="282"/>
        <v>SDG</v>
      </c>
      <c r="AA567" s="5" t="str">
        <f t="shared" si="283"/>
        <v>orange</v>
      </c>
      <c r="AB567" t="str">
        <f t="shared" si="284"/>
        <v/>
      </c>
    </row>
    <row r="568" spans="1:28" ht="12.75" customHeight="1" x14ac:dyDescent="0.3">
      <c r="A568" s="4"/>
      <c r="I568" s="6" t="str">
        <f t="shared" si="267"/>
        <v/>
      </c>
      <c r="J568" s="6" t="str">
        <f t="shared" si="268"/>
        <v/>
      </c>
      <c r="K568" s="6" t="str">
        <f t="shared" si="269"/>
        <v/>
      </c>
      <c r="L568" s="6" t="str">
        <f t="shared" si="270"/>
        <v/>
      </c>
      <c r="M568" s="6" t="str">
        <f t="shared" si="271"/>
        <v/>
      </c>
      <c r="N568" s="6" t="str">
        <f t="shared" si="272"/>
        <v/>
      </c>
      <c r="O568" s="6" t="str">
        <f t="shared" si="273"/>
        <v/>
      </c>
      <c r="P568" s="6" t="str">
        <f t="shared" si="274"/>
        <v/>
      </c>
      <c r="Q568" s="6" t="str">
        <f t="shared" si="275"/>
        <v/>
      </c>
      <c r="R568" s="6" t="str">
        <f t="shared" si="276"/>
        <v/>
      </c>
      <c r="S568" s="6" t="str">
        <f t="shared" si="277"/>
        <v/>
      </c>
      <c r="T568" s="6" t="str">
        <f t="shared" si="278"/>
        <v/>
      </c>
      <c r="U568" s="6" t="str">
        <f t="shared" si="279"/>
        <v/>
      </c>
      <c r="V568" s="6" t="str">
        <f t="shared" si="280"/>
        <v/>
      </c>
      <c r="W568" s="6" t="str">
        <f t="shared" si="281"/>
        <v/>
      </c>
      <c r="X568" s="6" t="str">
        <f t="shared" si="285"/>
        <v/>
      </c>
      <c r="Y568" s="6" t="str">
        <f t="shared" si="286"/>
        <v/>
      </c>
      <c r="Z568" s="7" t="str">
        <f t="shared" si="282"/>
        <v>SDG</v>
      </c>
      <c r="AA568" s="5" t="str">
        <f t="shared" si="283"/>
        <v>orange</v>
      </c>
      <c r="AB568" t="str">
        <f t="shared" si="284"/>
        <v/>
      </c>
    </row>
    <row r="569" spans="1:28" ht="12.75" customHeight="1" x14ac:dyDescent="0.3">
      <c r="A569" s="4"/>
      <c r="I569" s="6" t="str">
        <f t="shared" si="267"/>
        <v/>
      </c>
      <c r="J569" s="6" t="str">
        <f t="shared" si="268"/>
        <v/>
      </c>
      <c r="K569" s="6" t="str">
        <f t="shared" si="269"/>
        <v/>
      </c>
      <c r="L569" s="6" t="str">
        <f t="shared" si="270"/>
        <v/>
      </c>
      <c r="M569" s="6" t="str">
        <f t="shared" si="271"/>
        <v/>
      </c>
      <c r="N569" s="6" t="str">
        <f t="shared" si="272"/>
        <v/>
      </c>
      <c r="O569" s="6" t="str">
        <f t="shared" si="273"/>
        <v/>
      </c>
      <c r="P569" s="6" t="str">
        <f t="shared" si="274"/>
        <v/>
      </c>
      <c r="Q569" s="6" t="str">
        <f t="shared" si="275"/>
        <v/>
      </c>
      <c r="R569" s="6" t="str">
        <f t="shared" si="276"/>
        <v/>
      </c>
      <c r="S569" s="6" t="str">
        <f t="shared" si="277"/>
        <v/>
      </c>
      <c r="T569" s="6" t="str">
        <f t="shared" si="278"/>
        <v/>
      </c>
      <c r="U569" s="6" t="str">
        <f t="shared" si="279"/>
        <v/>
      </c>
      <c r="V569" s="6" t="str">
        <f t="shared" si="280"/>
        <v/>
      </c>
      <c r="W569" s="6" t="str">
        <f t="shared" si="281"/>
        <v/>
      </c>
      <c r="X569" s="6" t="str">
        <f t="shared" si="285"/>
        <v/>
      </c>
      <c r="Y569" s="6" t="str">
        <f t="shared" si="286"/>
        <v/>
      </c>
      <c r="Z569" s="7" t="str">
        <f t="shared" si="282"/>
        <v>SDG</v>
      </c>
      <c r="AA569" s="5" t="str">
        <f t="shared" si="283"/>
        <v>orange</v>
      </c>
      <c r="AB569" t="str">
        <f t="shared" si="284"/>
        <v/>
      </c>
    </row>
    <row r="570" spans="1:28" ht="12.75" customHeight="1" x14ac:dyDescent="0.3">
      <c r="A570" s="4"/>
      <c r="I570" s="6" t="str">
        <f t="shared" si="267"/>
        <v/>
      </c>
      <c r="J570" s="6" t="str">
        <f t="shared" si="268"/>
        <v/>
      </c>
      <c r="K570" s="6" t="str">
        <f t="shared" si="269"/>
        <v/>
      </c>
      <c r="L570" s="6" t="str">
        <f t="shared" si="270"/>
        <v/>
      </c>
      <c r="M570" s="6" t="str">
        <f t="shared" si="271"/>
        <v/>
      </c>
      <c r="N570" s="6" t="str">
        <f t="shared" si="272"/>
        <v/>
      </c>
      <c r="O570" s="6" t="str">
        <f t="shared" si="273"/>
        <v/>
      </c>
      <c r="P570" s="6" t="str">
        <f t="shared" si="274"/>
        <v/>
      </c>
      <c r="Q570" s="6" t="str">
        <f t="shared" si="275"/>
        <v/>
      </c>
      <c r="R570" s="6" t="str">
        <f t="shared" si="276"/>
        <v/>
      </c>
      <c r="S570" s="6" t="str">
        <f t="shared" si="277"/>
        <v/>
      </c>
      <c r="T570" s="6" t="str">
        <f t="shared" si="278"/>
        <v/>
      </c>
      <c r="U570" s="6" t="str">
        <f t="shared" si="279"/>
        <v/>
      </c>
      <c r="V570" s="6" t="str">
        <f t="shared" si="280"/>
        <v/>
      </c>
      <c r="W570" s="6" t="str">
        <f t="shared" si="281"/>
        <v/>
      </c>
      <c r="X570" s="6" t="str">
        <f t="shared" si="285"/>
        <v/>
      </c>
      <c r="Y570" s="6" t="str">
        <f t="shared" si="286"/>
        <v/>
      </c>
      <c r="Z570" s="7" t="str">
        <f t="shared" si="282"/>
        <v>SDG</v>
      </c>
      <c r="AA570" s="5" t="str">
        <f t="shared" si="283"/>
        <v>orange</v>
      </c>
      <c r="AB570" t="str">
        <f t="shared" si="284"/>
        <v/>
      </c>
    </row>
    <row r="571" spans="1:28" ht="12.75" customHeight="1" x14ac:dyDescent="0.3">
      <c r="A571" s="4"/>
      <c r="I571" s="6" t="str">
        <f t="shared" si="267"/>
        <v/>
      </c>
      <c r="J571" s="6" t="str">
        <f t="shared" si="268"/>
        <v/>
      </c>
      <c r="K571" s="6" t="str">
        <f t="shared" si="269"/>
        <v/>
      </c>
      <c r="L571" s="6" t="str">
        <f t="shared" si="270"/>
        <v/>
      </c>
      <c r="M571" s="6" t="str">
        <f t="shared" si="271"/>
        <v/>
      </c>
      <c r="N571" s="6" t="str">
        <f t="shared" si="272"/>
        <v/>
      </c>
      <c r="O571" s="6" t="str">
        <f t="shared" si="273"/>
        <v/>
      </c>
      <c r="P571" s="6" t="str">
        <f t="shared" si="274"/>
        <v/>
      </c>
      <c r="Q571" s="6" t="str">
        <f t="shared" si="275"/>
        <v/>
      </c>
      <c r="R571" s="6" t="str">
        <f t="shared" si="276"/>
        <v/>
      </c>
      <c r="S571" s="6" t="str">
        <f t="shared" si="277"/>
        <v/>
      </c>
      <c r="T571" s="6" t="str">
        <f t="shared" si="278"/>
        <v/>
      </c>
      <c r="U571" s="6" t="str">
        <f t="shared" si="279"/>
        <v/>
      </c>
      <c r="V571" s="6" t="str">
        <f t="shared" si="280"/>
        <v/>
      </c>
      <c r="W571" s="6" t="str">
        <f t="shared" si="281"/>
        <v/>
      </c>
      <c r="X571" s="6" t="str">
        <f t="shared" si="285"/>
        <v/>
      </c>
      <c r="Y571" s="6" t="str">
        <f t="shared" si="286"/>
        <v/>
      </c>
      <c r="Z571" s="7" t="str">
        <f t="shared" si="282"/>
        <v>SDG</v>
      </c>
      <c r="AA571" s="5" t="str">
        <f t="shared" si="283"/>
        <v>orange</v>
      </c>
      <c r="AB571" t="str">
        <f t="shared" si="284"/>
        <v/>
      </c>
    </row>
    <row r="572" spans="1:28" ht="12.75" customHeight="1" x14ac:dyDescent="0.3">
      <c r="A572" s="4"/>
      <c r="I572" s="6" t="str">
        <f t="shared" si="267"/>
        <v/>
      </c>
      <c r="J572" s="6" t="str">
        <f t="shared" si="268"/>
        <v/>
      </c>
      <c r="K572" s="6" t="str">
        <f t="shared" si="269"/>
        <v/>
      </c>
      <c r="L572" s="6" t="str">
        <f t="shared" si="270"/>
        <v/>
      </c>
      <c r="M572" s="6" t="str">
        <f t="shared" si="271"/>
        <v/>
      </c>
      <c r="N572" s="6" t="str">
        <f t="shared" si="272"/>
        <v/>
      </c>
      <c r="O572" s="6" t="str">
        <f t="shared" si="273"/>
        <v/>
      </c>
      <c r="P572" s="6" t="str">
        <f t="shared" si="274"/>
        <v/>
      </c>
      <c r="Q572" s="6" t="str">
        <f t="shared" si="275"/>
        <v/>
      </c>
      <c r="R572" s="6" t="str">
        <f t="shared" si="276"/>
        <v/>
      </c>
      <c r="S572" s="6" t="str">
        <f t="shared" si="277"/>
        <v/>
      </c>
      <c r="T572" s="6" t="str">
        <f t="shared" si="278"/>
        <v/>
      </c>
      <c r="U572" s="6" t="str">
        <f t="shared" si="279"/>
        <v/>
      </c>
      <c r="V572" s="6" t="str">
        <f t="shared" si="280"/>
        <v/>
      </c>
      <c r="W572" s="6" t="str">
        <f t="shared" si="281"/>
        <v/>
      </c>
      <c r="X572" s="6" t="str">
        <f t="shared" si="285"/>
        <v/>
      </c>
      <c r="Y572" s="6" t="str">
        <f t="shared" si="286"/>
        <v/>
      </c>
      <c r="Z572" s="7" t="str">
        <f t="shared" si="282"/>
        <v>SDG</v>
      </c>
      <c r="AA572" s="5" t="str">
        <f t="shared" si="283"/>
        <v>orange</v>
      </c>
      <c r="AB572" t="str">
        <f t="shared" si="284"/>
        <v/>
      </c>
    </row>
    <row r="573" spans="1:28" ht="12.75" customHeight="1" x14ac:dyDescent="0.3">
      <c r="A573" s="4"/>
      <c r="I573" s="6" t="str">
        <f t="shared" si="267"/>
        <v/>
      </c>
      <c r="J573" s="6" t="str">
        <f t="shared" si="268"/>
        <v/>
      </c>
      <c r="K573" s="6" t="str">
        <f t="shared" si="269"/>
        <v/>
      </c>
      <c r="L573" s="6" t="str">
        <f t="shared" si="270"/>
        <v/>
      </c>
      <c r="M573" s="6" t="str">
        <f t="shared" si="271"/>
        <v/>
      </c>
      <c r="N573" s="6" t="str">
        <f t="shared" si="272"/>
        <v/>
      </c>
      <c r="O573" s="6" t="str">
        <f t="shared" si="273"/>
        <v/>
      </c>
      <c r="P573" s="6" t="str">
        <f t="shared" si="274"/>
        <v/>
      </c>
      <c r="Q573" s="6" t="str">
        <f t="shared" si="275"/>
        <v/>
      </c>
      <c r="R573" s="6" t="str">
        <f t="shared" si="276"/>
        <v/>
      </c>
      <c r="S573" s="6" t="str">
        <f t="shared" si="277"/>
        <v/>
      </c>
      <c r="T573" s="6" t="str">
        <f t="shared" si="278"/>
        <v/>
      </c>
      <c r="U573" s="6" t="str">
        <f t="shared" si="279"/>
        <v/>
      </c>
      <c r="V573" s="6" t="str">
        <f t="shared" si="280"/>
        <v/>
      </c>
      <c r="W573" s="6" t="str">
        <f t="shared" si="281"/>
        <v/>
      </c>
      <c r="X573" s="6" t="str">
        <f t="shared" si="285"/>
        <v/>
      </c>
      <c r="Y573" s="6" t="str">
        <f t="shared" si="286"/>
        <v/>
      </c>
      <c r="Z573" s="7" t="str">
        <f t="shared" si="282"/>
        <v>SDG</v>
      </c>
      <c r="AA573" s="5" t="str">
        <f t="shared" si="283"/>
        <v>orange</v>
      </c>
      <c r="AB573" t="str">
        <f t="shared" si="284"/>
        <v/>
      </c>
    </row>
    <row r="574" spans="1:28" ht="12.75" customHeight="1" x14ac:dyDescent="0.3">
      <c r="A574" s="4"/>
      <c r="I574" s="6" t="str">
        <f t="shared" si="267"/>
        <v/>
      </c>
      <c r="J574" s="6" t="str">
        <f t="shared" si="268"/>
        <v/>
      </c>
      <c r="K574" s="6" t="str">
        <f t="shared" si="269"/>
        <v/>
      </c>
      <c r="L574" s="6" t="str">
        <f t="shared" si="270"/>
        <v/>
      </c>
      <c r="M574" s="6" t="str">
        <f t="shared" si="271"/>
        <v/>
      </c>
      <c r="N574" s="6" t="str">
        <f t="shared" si="272"/>
        <v/>
      </c>
      <c r="O574" s="6" t="str">
        <f t="shared" si="273"/>
        <v/>
      </c>
      <c r="P574" s="6" t="str">
        <f t="shared" si="274"/>
        <v/>
      </c>
      <c r="Q574" s="6" t="str">
        <f t="shared" si="275"/>
        <v/>
      </c>
      <c r="R574" s="6" t="str">
        <f t="shared" si="276"/>
        <v/>
      </c>
      <c r="S574" s="6" t="str">
        <f t="shared" si="277"/>
        <v/>
      </c>
      <c r="T574" s="6" t="str">
        <f t="shared" si="278"/>
        <v/>
      </c>
      <c r="U574" s="6" t="str">
        <f t="shared" si="279"/>
        <v/>
      </c>
      <c r="V574" s="6" t="str">
        <f t="shared" si="280"/>
        <v/>
      </c>
      <c r="W574" s="6" t="str">
        <f t="shared" si="281"/>
        <v/>
      </c>
      <c r="X574" s="6" t="str">
        <f t="shared" si="285"/>
        <v/>
      </c>
      <c r="Y574" s="6" t="str">
        <f t="shared" si="286"/>
        <v/>
      </c>
      <c r="Z574" s="7" t="str">
        <f t="shared" si="282"/>
        <v>SDG</v>
      </c>
      <c r="AA574" s="5" t="str">
        <f t="shared" si="283"/>
        <v>orange</v>
      </c>
      <c r="AB574" t="str">
        <f t="shared" si="284"/>
        <v/>
      </c>
    </row>
    <row r="575" spans="1:28" ht="12.75" customHeight="1" x14ac:dyDescent="0.3">
      <c r="A575" s="4"/>
      <c r="I575" s="6" t="str">
        <f t="shared" si="267"/>
        <v/>
      </c>
      <c r="J575" s="6" t="str">
        <f t="shared" si="268"/>
        <v/>
      </c>
      <c r="K575" s="6" t="str">
        <f t="shared" si="269"/>
        <v/>
      </c>
      <c r="L575" s="6" t="str">
        <f t="shared" si="270"/>
        <v/>
      </c>
      <c r="M575" s="6" t="str">
        <f t="shared" si="271"/>
        <v/>
      </c>
      <c r="N575" s="6" t="str">
        <f t="shared" si="272"/>
        <v/>
      </c>
      <c r="O575" s="6" t="str">
        <f t="shared" si="273"/>
        <v/>
      </c>
      <c r="P575" s="6" t="str">
        <f t="shared" si="274"/>
        <v/>
      </c>
      <c r="Q575" s="6" t="str">
        <f t="shared" si="275"/>
        <v/>
      </c>
      <c r="R575" s="6" t="str">
        <f t="shared" si="276"/>
        <v/>
      </c>
      <c r="S575" s="6" t="str">
        <f t="shared" si="277"/>
        <v/>
      </c>
      <c r="T575" s="6" t="str">
        <f t="shared" si="278"/>
        <v/>
      </c>
      <c r="U575" s="6" t="str">
        <f t="shared" si="279"/>
        <v/>
      </c>
      <c r="V575" s="6" t="str">
        <f t="shared" si="280"/>
        <v/>
      </c>
      <c r="W575" s="6" t="str">
        <f t="shared" si="281"/>
        <v/>
      </c>
      <c r="X575" s="6" t="str">
        <f t="shared" si="285"/>
        <v/>
      </c>
      <c r="Y575" s="6" t="str">
        <f t="shared" si="286"/>
        <v/>
      </c>
      <c r="Z575" s="7" t="str">
        <f t="shared" si="282"/>
        <v>SDG</v>
      </c>
      <c r="AA575" s="5" t="str">
        <f t="shared" si="283"/>
        <v>orange</v>
      </c>
      <c r="AB575" t="str">
        <f t="shared" si="284"/>
        <v/>
      </c>
    </row>
    <row r="576" spans="1:28" ht="12.75" customHeight="1" x14ac:dyDescent="0.3">
      <c r="A576" s="4"/>
      <c r="I576" s="6" t="str">
        <f t="shared" si="267"/>
        <v/>
      </c>
      <c r="J576" s="6" t="str">
        <f t="shared" si="268"/>
        <v/>
      </c>
      <c r="K576" s="6" t="str">
        <f t="shared" si="269"/>
        <v/>
      </c>
      <c r="L576" s="6" t="str">
        <f t="shared" si="270"/>
        <v/>
      </c>
      <c r="M576" s="6" t="str">
        <f t="shared" si="271"/>
        <v/>
      </c>
      <c r="N576" s="6" t="str">
        <f t="shared" si="272"/>
        <v/>
      </c>
      <c r="O576" s="6" t="str">
        <f t="shared" si="273"/>
        <v/>
      </c>
      <c r="P576" s="6" t="str">
        <f t="shared" si="274"/>
        <v/>
      </c>
      <c r="Q576" s="6" t="str">
        <f t="shared" si="275"/>
        <v/>
      </c>
      <c r="R576" s="6" t="str">
        <f t="shared" si="276"/>
        <v/>
      </c>
      <c r="S576" s="6" t="str">
        <f t="shared" si="277"/>
        <v/>
      </c>
      <c r="T576" s="6" t="str">
        <f t="shared" si="278"/>
        <v/>
      </c>
      <c r="U576" s="6" t="str">
        <f t="shared" si="279"/>
        <v/>
      </c>
      <c r="V576" s="6" t="str">
        <f t="shared" si="280"/>
        <v/>
      </c>
      <c r="W576" s="6" t="str">
        <f t="shared" si="281"/>
        <v/>
      </c>
      <c r="X576" s="6" t="str">
        <f t="shared" si="285"/>
        <v/>
      </c>
      <c r="Y576" s="6" t="str">
        <f t="shared" si="286"/>
        <v/>
      </c>
      <c r="Z576" s="7" t="str">
        <f t="shared" si="282"/>
        <v>SDG</v>
      </c>
      <c r="AA576" s="5" t="str">
        <f t="shared" si="283"/>
        <v>orange</v>
      </c>
      <c r="AB576" t="str">
        <f t="shared" si="284"/>
        <v/>
      </c>
    </row>
    <row r="577" spans="1:28" ht="12.75" customHeight="1" x14ac:dyDescent="0.3">
      <c r="A577" s="4"/>
      <c r="I577" s="6" t="str">
        <f t="shared" si="267"/>
        <v/>
      </c>
      <c r="J577" s="6" t="str">
        <f t="shared" si="268"/>
        <v/>
      </c>
      <c r="K577" s="6" t="str">
        <f t="shared" si="269"/>
        <v/>
      </c>
      <c r="L577" s="6" t="str">
        <f t="shared" si="270"/>
        <v/>
      </c>
      <c r="M577" s="6" t="str">
        <f t="shared" si="271"/>
        <v/>
      </c>
      <c r="N577" s="6" t="str">
        <f t="shared" si="272"/>
        <v/>
      </c>
      <c r="O577" s="6" t="str">
        <f t="shared" si="273"/>
        <v/>
      </c>
      <c r="P577" s="6" t="str">
        <f t="shared" si="274"/>
        <v/>
      </c>
      <c r="Q577" s="6" t="str">
        <f t="shared" si="275"/>
        <v/>
      </c>
      <c r="R577" s="6" t="str">
        <f t="shared" si="276"/>
        <v/>
      </c>
      <c r="S577" s="6" t="str">
        <f t="shared" si="277"/>
        <v/>
      </c>
      <c r="T577" s="6" t="str">
        <f t="shared" si="278"/>
        <v/>
      </c>
      <c r="U577" s="6" t="str">
        <f t="shared" si="279"/>
        <v/>
      </c>
      <c r="V577" s="6" t="str">
        <f t="shared" si="280"/>
        <v/>
      </c>
      <c r="W577" s="6" t="str">
        <f t="shared" si="281"/>
        <v/>
      </c>
      <c r="X577" s="6" t="str">
        <f t="shared" si="285"/>
        <v/>
      </c>
      <c r="Y577" s="6" t="str">
        <f t="shared" si="286"/>
        <v/>
      </c>
      <c r="Z577" s="7" t="str">
        <f t="shared" si="282"/>
        <v>SDG</v>
      </c>
      <c r="AA577" s="5" t="str">
        <f t="shared" si="283"/>
        <v>orange</v>
      </c>
      <c r="AB577" t="str">
        <f t="shared" si="284"/>
        <v/>
      </c>
    </row>
    <row r="578" spans="1:28" ht="12.75" customHeight="1" x14ac:dyDescent="0.3">
      <c r="A578" s="4"/>
      <c r="I578" s="6" t="str">
        <f t="shared" si="267"/>
        <v/>
      </c>
      <c r="J578" s="6" t="str">
        <f t="shared" si="268"/>
        <v/>
      </c>
      <c r="K578" s="6" t="str">
        <f t="shared" si="269"/>
        <v/>
      </c>
      <c r="L578" s="6" t="str">
        <f t="shared" si="270"/>
        <v/>
      </c>
      <c r="M578" s="6" t="str">
        <f t="shared" si="271"/>
        <v/>
      </c>
      <c r="N578" s="6" t="str">
        <f t="shared" si="272"/>
        <v/>
      </c>
      <c r="O578" s="6" t="str">
        <f t="shared" si="273"/>
        <v/>
      </c>
      <c r="P578" s="6" t="str">
        <f t="shared" si="274"/>
        <v/>
      </c>
      <c r="Q578" s="6" t="str">
        <f t="shared" si="275"/>
        <v/>
      </c>
      <c r="R578" s="6" t="str">
        <f t="shared" si="276"/>
        <v/>
      </c>
      <c r="S578" s="6" t="str">
        <f t="shared" si="277"/>
        <v/>
      </c>
      <c r="T578" s="6" t="str">
        <f t="shared" si="278"/>
        <v/>
      </c>
      <c r="U578" s="6" t="str">
        <f t="shared" si="279"/>
        <v/>
      </c>
      <c r="V578" s="6" t="str">
        <f t="shared" si="280"/>
        <v/>
      </c>
      <c r="W578" s="6" t="str">
        <f t="shared" si="281"/>
        <v/>
      </c>
      <c r="X578" s="6" t="str">
        <f t="shared" si="285"/>
        <v/>
      </c>
      <c r="Y578" s="6" t="str">
        <f t="shared" si="286"/>
        <v/>
      </c>
      <c r="Z578" s="7" t="str">
        <f t="shared" si="282"/>
        <v>SDG</v>
      </c>
      <c r="AA578" s="5" t="str">
        <f t="shared" si="283"/>
        <v>orange</v>
      </c>
      <c r="AB578" t="str">
        <f t="shared" si="284"/>
        <v/>
      </c>
    </row>
    <row r="579" spans="1:28" ht="12.75" customHeight="1" x14ac:dyDescent="0.3">
      <c r="A579" s="4"/>
      <c r="I579" s="6" t="str">
        <f t="shared" si="267"/>
        <v/>
      </c>
      <c r="J579" s="6" t="str">
        <f t="shared" si="268"/>
        <v/>
      </c>
      <c r="K579" s="6" t="str">
        <f t="shared" si="269"/>
        <v/>
      </c>
      <c r="L579" s="6" t="str">
        <f t="shared" si="270"/>
        <v/>
      </c>
      <c r="M579" s="6" t="str">
        <f t="shared" si="271"/>
        <v/>
      </c>
      <c r="N579" s="6" t="str">
        <f t="shared" si="272"/>
        <v/>
      </c>
      <c r="O579" s="6" t="str">
        <f t="shared" si="273"/>
        <v/>
      </c>
      <c r="P579" s="6" t="str">
        <f t="shared" si="274"/>
        <v/>
      </c>
      <c r="Q579" s="6" t="str">
        <f t="shared" si="275"/>
        <v/>
      </c>
      <c r="R579" s="6" t="str">
        <f t="shared" si="276"/>
        <v/>
      </c>
      <c r="S579" s="6" t="str">
        <f t="shared" si="277"/>
        <v/>
      </c>
      <c r="T579" s="6" t="str">
        <f t="shared" si="278"/>
        <v/>
      </c>
      <c r="U579" s="6" t="str">
        <f t="shared" si="279"/>
        <v/>
      </c>
      <c r="V579" s="6" t="str">
        <f t="shared" si="280"/>
        <v/>
      </c>
      <c r="W579" s="6" t="str">
        <f t="shared" si="281"/>
        <v/>
      </c>
      <c r="X579" s="6" t="str">
        <f t="shared" si="285"/>
        <v/>
      </c>
      <c r="Y579" s="6" t="str">
        <f t="shared" si="286"/>
        <v/>
      </c>
      <c r="Z579" s="7" t="str">
        <f t="shared" si="282"/>
        <v>SDG</v>
      </c>
      <c r="AA579" s="5" t="str">
        <f t="shared" si="283"/>
        <v>orange</v>
      </c>
      <c r="AB579" t="str">
        <f t="shared" si="284"/>
        <v/>
      </c>
    </row>
    <row r="580" spans="1:28" ht="12.75" customHeight="1" x14ac:dyDescent="0.3">
      <c r="A580" s="4"/>
      <c r="I580" s="6" t="str">
        <f t="shared" si="267"/>
        <v/>
      </c>
      <c r="J580" s="6" t="str">
        <f t="shared" si="268"/>
        <v/>
      </c>
      <c r="K580" s="6" t="str">
        <f t="shared" si="269"/>
        <v/>
      </c>
      <c r="L580" s="6" t="str">
        <f t="shared" si="270"/>
        <v/>
      </c>
      <c r="M580" s="6" t="str">
        <f t="shared" si="271"/>
        <v/>
      </c>
      <c r="N580" s="6" t="str">
        <f t="shared" si="272"/>
        <v/>
      </c>
      <c r="O580" s="6" t="str">
        <f t="shared" si="273"/>
        <v/>
      </c>
      <c r="P580" s="6" t="str">
        <f t="shared" si="274"/>
        <v/>
      </c>
      <c r="Q580" s="6" t="str">
        <f t="shared" si="275"/>
        <v/>
      </c>
      <c r="R580" s="6" t="str">
        <f t="shared" si="276"/>
        <v/>
      </c>
      <c r="S580" s="6" t="str">
        <f t="shared" si="277"/>
        <v/>
      </c>
      <c r="T580" s="6" t="str">
        <f t="shared" si="278"/>
        <v/>
      </c>
      <c r="U580" s="6" t="str">
        <f t="shared" si="279"/>
        <v/>
      </c>
      <c r="V580" s="6" t="str">
        <f t="shared" si="280"/>
        <v/>
      </c>
      <c r="W580" s="6" t="str">
        <f t="shared" si="281"/>
        <v/>
      </c>
      <c r="X580" s="6" t="str">
        <f t="shared" si="285"/>
        <v/>
      </c>
      <c r="Y580" s="6" t="str">
        <f t="shared" si="286"/>
        <v/>
      </c>
      <c r="Z580" s="7" t="str">
        <f t="shared" si="282"/>
        <v>SDG</v>
      </c>
      <c r="AA580" s="5" t="str">
        <f t="shared" si="283"/>
        <v>orange</v>
      </c>
      <c r="AB580" t="str">
        <f t="shared" si="284"/>
        <v/>
      </c>
    </row>
    <row r="581" spans="1:28" ht="12.75" customHeight="1" x14ac:dyDescent="0.3">
      <c r="A581" s="4"/>
      <c r="I581" s="6" t="str">
        <f t="shared" si="267"/>
        <v/>
      </c>
      <c r="J581" s="6" t="str">
        <f t="shared" si="268"/>
        <v/>
      </c>
      <c r="K581" s="6" t="str">
        <f t="shared" si="269"/>
        <v/>
      </c>
      <c r="L581" s="6" t="str">
        <f t="shared" si="270"/>
        <v/>
      </c>
      <c r="M581" s="6" t="str">
        <f t="shared" si="271"/>
        <v/>
      </c>
      <c r="N581" s="6" t="str">
        <f t="shared" si="272"/>
        <v/>
      </c>
      <c r="O581" s="6" t="str">
        <f t="shared" si="273"/>
        <v/>
      </c>
      <c r="P581" s="6" t="str">
        <f t="shared" si="274"/>
        <v/>
      </c>
      <c r="Q581" s="6" t="str">
        <f t="shared" si="275"/>
        <v/>
      </c>
      <c r="R581" s="6" t="str">
        <f t="shared" si="276"/>
        <v/>
      </c>
      <c r="S581" s="6" t="str">
        <f t="shared" si="277"/>
        <v/>
      </c>
      <c r="T581" s="6" t="str">
        <f t="shared" si="278"/>
        <v/>
      </c>
      <c r="U581" s="6" t="str">
        <f t="shared" si="279"/>
        <v/>
      </c>
      <c r="V581" s="6" t="str">
        <f t="shared" si="280"/>
        <v/>
      </c>
      <c r="W581" s="6" t="str">
        <f t="shared" si="281"/>
        <v/>
      </c>
      <c r="X581" s="6" t="str">
        <f t="shared" si="285"/>
        <v/>
      </c>
      <c r="Y581" s="6" t="str">
        <f t="shared" si="286"/>
        <v/>
      </c>
      <c r="Z581" s="7" t="str">
        <f t="shared" si="282"/>
        <v>SDG</v>
      </c>
      <c r="AA581" s="5" t="str">
        <f t="shared" si="283"/>
        <v>orange</v>
      </c>
      <c r="AB581" t="str">
        <f t="shared" si="284"/>
        <v/>
      </c>
    </row>
    <row r="582" spans="1:28" ht="12.75" customHeight="1" x14ac:dyDescent="0.3">
      <c r="A582" s="4"/>
      <c r="I582" s="6" t="str">
        <f t="shared" si="267"/>
        <v/>
      </c>
      <c r="J582" s="6" t="str">
        <f t="shared" si="268"/>
        <v/>
      </c>
      <c r="K582" s="6" t="str">
        <f t="shared" si="269"/>
        <v/>
      </c>
      <c r="L582" s="6" t="str">
        <f t="shared" si="270"/>
        <v/>
      </c>
      <c r="M582" s="6" t="str">
        <f t="shared" si="271"/>
        <v/>
      </c>
      <c r="N582" s="6" t="str">
        <f t="shared" si="272"/>
        <v/>
      </c>
      <c r="O582" s="6" t="str">
        <f t="shared" si="273"/>
        <v/>
      </c>
      <c r="P582" s="6" t="str">
        <f t="shared" si="274"/>
        <v/>
      </c>
      <c r="Q582" s="6" t="str">
        <f t="shared" si="275"/>
        <v/>
      </c>
      <c r="R582" s="6" t="str">
        <f t="shared" si="276"/>
        <v/>
      </c>
      <c r="S582" s="6" t="str">
        <f t="shared" si="277"/>
        <v/>
      </c>
      <c r="T582" s="6" t="str">
        <f t="shared" si="278"/>
        <v/>
      </c>
      <c r="U582" s="6" t="str">
        <f t="shared" si="279"/>
        <v/>
      </c>
      <c r="V582" s="6" t="str">
        <f t="shared" si="280"/>
        <v/>
      </c>
      <c r="W582" s="6" t="str">
        <f t="shared" si="281"/>
        <v/>
      </c>
      <c r="X582" s="6" t="str">
        <f t="shared" si="285"/>
        <v/>
      </c>
      <c r="Y582" s="6" t="str">
        <f t="shared" si="286"/>
        <v/>
      </c>
      <c r="Z582" s="7" t="str">
        <f t="shared" si="282"/>
        <v>SDG</v>
      </c>
      <c r="AA582" s="5" t="str">
        <f t="shared" si="283"/>
        <v>orange</v>
      </c>
      <c r="AB582" t="str">
        <f t="shared" si="284"/>
        <v/>
      </c>
    </row>
    <row r="583" spans="1:28" ht="12.75" customHeight="1" x14ac:dyDescent="0.3">
      <c r="A583" s="4"/>
      <c r="I583" s="6" t="str">
        <f t="shared" si="267"/>
        <v/>
      </c>
      <c r="J583" s="6" t="str">
        <f t="shared" si="268"/>
        <v/>
      </c>
      <c r="K583" s="6" t="str">
        <f t="shared" si="269"/>
        <v/>
      </c>
      <c r="L583" s="6" t="str">
        <f t="shared" si="270"/>
        <v/>
      </c>
      <c r="M583" s="6" t="str">
        <f t="shared" si="271"/>
        <v/>
      </c>
      <c r="N583" s="6" t="str">
        <f t="shared" si="272"/>
        <v/>
      </c>
      <c r="O583" s="6" t="str">
        <f t="shared" si="273"/>
        <v/>
      </c>
      <c r="P583" s="6" t="str">
        <f t="shared" si="274"/>
        <v/>
      </c>
      <c r="Q583" s="6" t="str">
        <f t="shared" si="275"/>
        <v/>
      </c>
      <c r="R583" s="6" t="str">
        <f t="shared" si="276"/>
        <v/>
      </c>
      <c r="S583" s="6" t="str">
        <f t="shared" si="277"/>
        <v/>
      </c>
      <c r="T583" s="6" t="str">
        <f t="shared" si="278"/>
        <v/>
      </c>
      <c r="U583" s="6" t="str">
        <f t="shared" si="279"/>
        <v/>
      </c>
      <c r="V583" s="6" t="str">
        <f t="shared" si="280"/>
        <v/>
      </c>
      <c r="W583" s="6" t="str">
        <f t="shared" si="281"/>
        <v/>
      </c>
      <c r="X583" s="6" t="str">
        <f t="shared" si="285"/>
        <v/>
      </c>
      <c r="Y583" s="6" t="str">
        <f t="shared" si="286"/>
        <v/>
      </c>
      <c r="Z583" s="7" t="str">
        <f t="shared" si="282"/>
        <v>SDG</v>
      </c>
      <c r="AA583" s="5" t="str">
        <f t="shared" si="283"/>
        <v>orange</v>
      </c>
      <c r="AB583" t="str">
        <f t="shared" si="284"/>
        <v/>
      </c>
    </row>
    <row r="584" spans="1:28" ht="12.75" customHeight="1" x14ac:dyDescent="0.3">
      <c r="A584" s="4"/>
      <c r="I584" s="6" t="str">
        <f t="shared" si="267"/>
        <v/>
      </c>
      <c r="J584" s="6" t="str">
        <f t="shared" si="268"/>
        <v/>
      </c>
      <c r="K584" s="6" t="str">
        <f t="shared" si="269"/>
        <v/>
      </c>
      <c r="L584" s="6" t="str">
        <f t="shared" si="270"/>
        <v/>
      </c>
      <c r="M584" s="6" t="str">
        <f t="shared" si="271"/>
        <v/>
      </c>
      <c r="N584" s="6" t="str">
        <f t="shared" si="272"/>
        <v/>
      </c>
      <c r="O584" s="6" t="str">
        <f t="shared" si="273"/>
        <v/>
      </c>
      <c r="P584" s="6" t="str">
        <f t="shared" si="274"/>
        <v/>
      </c>
      <c r="Q584" s="6" t="str">
        <f t="shared" si="275"/>
        <v/>
      </c>
      <c r="R584" s="6" t="str">
        <f t="shared" si="276"/>
        <v/>
      </c>
      <c r="S584" s="6" t="str">
        <f t="shared" si="277"/>
        <v/>
      </c>
      <c r="T584" s="6" t="str">
        <f t="shared" si="278"/>
        <v/>
      </c>
      <c r="U584" s="6" t="str">
        <f t="shared" si="279"/>
        <v/>
      </c>
      <c r="V584" s="6" t="str">
        <f t="shared" si="280"/>
        <v/>
      </c>
      <c r="W584" s="6" t="str">
        <f t="shared" si="281"/>
        <v/>
      </c>
      <c r="X584" s="6" t="str">
        <f t="shared" si="285"/>
        <v/>
      </c>
      <c r="Y584" s="6" t="str">
        <f t="shared" si="286"/>
        <v/>
      </c>
      <c r="Z584" s="7" t="str">
        <f t="shared" si="282"/>
        <v>SDG</v>
      </c>
      <c r="AA584" s="5" t="str">
        <f t="shared" si="283"/>
        <v>orange</v>
      </c>
      <c r="AB584" t="str">
        <f t="shared" si="284"/>
        <v/>
      </c>
    </row>
    <row r="585" spans="1:28" ht="12.75" customHeight="1" x14ac:dyDescent="0.3">
      <c r="A585" s="4"/>
      <c r="I585" s="6" t="str">
        <f t="shared" si="267"/>
        <v/>
      </c>
      <c r="J585" s="6" t="str">
        <f t="shared" si="268"/>
        <v/>
      </c>
      <c r="K585" s="6" t="str">
        <f t="shared" si="269"/>
        <v/>
      </c>
      <c r="L585" s="6" t="str">
        <f t="shared" si="270"/>
        <v/>
      </c>
      <c r="M585" s="6" t="str">
        <f t="shared" si="271"/>
        <v/>
      </c>
      <c r="N585" s="6" t="str">
        <f t="shared" si="272"/>
        <v/>
      </c>
      <c r="O585" s="6" t="str">
        <f t="shared" si="273"/>
        <v/>
      </c>
      <c r="P585" s="6" t="str">
        <f t="shared" si="274"/>
        <v/>
      </c>
      <c r="Q585" s="6" t="str">
        <f t="shared" si="275"/>
        <v/>
      </c>
      <c r="R585" s="6" t="str">
        <f t="shared" si="276"/>
        <v/>
      </c>
      <c r="S585" s="6" t="str">
        <f t="shared" si="277"/>
        <v/>
      </c>
      <c r="T585" s="6" t="str">
        <f t="shared" si="278"/>
        <v/>
      </c>
      <c r="U585" s="6" t="str">
        <f t="shared" si="279"/>
        <v/>
      </c>
      <c r="V585" s="6" t="str">
        <f t="shared" si="280"/>
        <v/>
      </c>
      <c r="W585" s="6" t="str">
        <f t="shared" si="281"/>
        <v/>
      </c>
      <c r="X585" s="6" t="str">
        <f t="shared" si="285"/>
        <v/>
      </c>
      <c r="Y585" s="6" t="str">
        <f t="shared" si="286"/>
        <v/>
      </c>
      <c r="Z585" s="7" t="str">
        <f t="shared" si="282"/>
        <v>SDG</v>
      </c>
      <c r="AA585" s="5" t="str">
        <f t="shared" si="283"/>
        <v>orange</v>
      </c>
      <c r="AB585" t="str">
        <f t="shared" si="284"/>
        <v/>
      </c>
    </row>
    <row r="586" spans="1:28" ht="12.75" customHeight="1" x14ac:dyDescent="0.3">
      <c r="A586" s="4"/>
      <c r="I586" s="6" t="str">
        <f t="shared" si="267"/>
        <v/>
      </c>
      <c r="J586" s="6" t="str">
        <f t="shared" si="268"/>
        <v/>
      </c>
      <c r="K586" s="6" t="str">
        <f t="shared" si="269"/>
        <v/>
      </c>
      <c r="L586" s="6" t="str">
        <f t="shared" si="270"/>
        <v/>
      </c>
      <c r="M586" s="6" t="str">
        <f t="shared" si="271"/>
        <v/>
      </c>
      <c r="N586" s="6" t="str">
        <f t="shared" si="272"/>
        <v/>
      </c>
      <c r="O586" s="6" t="str">
        <f t="shared" si="273"/>
        <v/>
      </c>
      <c r="P586" s="6" t="str">
        <f t="shared" si="274"/>
        <v/>
      </c>
      <c r="Q586" s="6" t="str">
        <f t="shared" si="275"/>
        <v/>
      </c>
      <c r="R586" s="6" t="str">
        <f t="shared" si="276"/>
        <v/>
      </c>
      <c r="S586" s="6" t="str">
        <f t="shared" si="277"/>
        <v/>
      </c>
      <c r="T586" s="6" t="str">
        <f t="shared" si="278"/>
        <v/>
      </c>
      <c r="U586" s="6" t="str">
        <f t="shared" si="279"/>
        <v/>
      </c>
      <c r="V586" s="6" t="str">
        <f t="shared" si="280"/>
        <v/>
      </c>
      <c r="W586" s="6" t="str">
        <f t="shared" si="281"/>
        <v/>
      </c>
      <c r="X586" s="6" t="str">
        <f t="shared" si="285"/>
        <v/>
      </c>
      <c r="Y586" s="6" t="str">
        <f t="shared" si="286"/>
        <v/>
      </c>
      <c r="Z586" s="7" t="str">
        <f t="shared" si="282"/>
        <v>SDG</v>
      </c>
      <c r="AA586" s="5" t="str">
        <f t="shared" si="283"/>
        <v>orange</v>
      </c>
      <c r="AB586" t="str">
        <f t="shared" si="284"/>
        <v/>
      </c>
    </row>
    <row r="587" spans="1:28" ht="12.75" customHeight="1" x14ac:dyDescent="0.25">
      <c r="A587" s="4"/>
      <c r="I587" s="6"/>
      <c r="J587" s="6"/>
      <c r="K587" s="6"/>
      <c r="L587" s="6"/>
      <c r="M587" s="6"/>
      <c r="N587" s="6"/>
      <c r="O587" s="6"/>
      <c r="P587" s="6"/>
      <c r="Q587" s="6"/>
      <c r="R587" s="6"/>
      <c r="S587" s="6"/>
      <c r="T587" s="6"/>
      <c r="U587" s="6"/>
      <c r="V587" s="6"/>
      <c r="W587" s="6"/>
      <c r="X587" s="6"/>
      <c r="Y587" s="6"/>
      <c r="Z587" s="7"/>
    </row>
    <row r="588" spans="1:28" ht="12.75" customHeight="1" x14ac:dyDescent="0.25">
      <c r="A588" s="4"/>
      <c r="I588" s="6"/>
      <c r="J588" s="6"/>
      <c r="K588" s="6"/>
      <c r="L588" s="6"/>
      <c r="M588" s="6"/>
      <c r="N588" s="6"/>
      <c r="O588" s="6"/>
      <c r="P588" s="6"/>
      <c r="Q588" s="6"/>
      <c r="R588" s="6"/>
      <c r="S588" s="6"/>
      <c r="T588" s="6"/>
      <c r="U588" s="6"/>
      <c r="V588" s="6"/>
      <c r="W588" s="6"/>
      <c r="X588" s="6"/>
      <c r="Y588" s="6"/>
      <c r="Z588" s="7"/>
    </row>
    <row r="589" spans="1:28" ht="12.75" customHeight="1" x14ac:dyDescent="0.25">
      <c r="A589" s="4"/>
      <c r="I589" s="6"/>
      <c r="J589" s="6"/>
      <c r="K589" s="6"/>
      <c r="L589" s="6"/>
      <c r="M589" s="6"/>
      <c r="N589" s="6"/>
      <c r="O589" s="6"/>
      <c r="P589" s="6"/>
      <c r="Q589" s="6"/>
      <c r="R589" s="6"/>
      <c r="S589" s="6"/>
      <c r="T589" s="6"/>
      <c r="U589" s="6"/>
      <c r="V589" s="6"/>
      <c r="W589" s="6"/>
      <c r="X589" s="6"/>
      <c r="Y589" s="6"/>
      <c r="Z589" s="7"/>
    </row>
    <row r="590" spans="1:28" ht="12.75" customHeight="1" x14ac:dyDescent="0.25">
      <c r="A590" s="4"/>
      <c r="I590" s="6"/>
      <c r="J590" s="6"/>
      <c r="K590" s="6"/>
      <c r="L590" s="6"/>
      <c r="M590" s="6"/>
      <c r="N590" s="6"/>
      <c r="O590" s="6"/>
      <c r="P590" s="6"/>
      <c r="Q590" s="6"/>
      <c r="R590" s="6"/>
      <c r="S590" s="6"/>
      <c r="T590" s="6"/>
      <c r="U590" s="6"/>
      <c r="V590" s="6"/>
      <c r="W590" s="6"/>
      <c r="X590" s="6"/>
      <c r="Y590" s="6"/>
      <c r="Z590" s="7"/>
    </row>
    <row r="591" spans="1:28" ht="12.75" customHeight="1" x14ac:dyDescent="0.25">
      <c r="A591" s="4"/>
      <c r="I591" s="6"/>
      <c r="J591" s="6"/>
      <c r="K591" s="6"/>
      <c r="L591" s="6"/>
      <c r="M591" s="6"/>
      <c r="N591" s="6"/>
      <c r="O591" s="6"/>
      <c r="P591" s="6"/>
      <c r="Q591" s="6"/>
      <c r="R591" s="6"/>
      <c r="S591" s="6"/>
      <c r="T591" s="6"/>
      <c r="U591" s="6"/>
      <c r="V591" s="6"/>
      <c r="W591" s="6"/>
      <c r="X591" s="6"/>
      <c r="Y591" s="6"/>
      <c r="Z591" s="7"/>
    </row>
    <row r="592" spans="1:28" ht="12.75" customHeight="1" x14ac:dyDescent="0.25">
      <c r="A592" s="4"/>
      <c r="I592" s="6"/>
      <c r="J592" s="6"/>
      <c r="K592" s="6"/>
      <c r="L592" s="6"/>
      <c r="M592" s="6"/>
      <c r="N592" s="6"/>
      <c r="O592" s="6"/>
      <c r="P592" s="6"/>
      <c r="Q592" s="6"/>
      <c r="R592" s="6"/>
      <c r="S592" s="6"/>
      <c r="T592" s="6"/>
      <c r="U592" s="6"/>
      <c r="V592" s="6"/>
      <c r="W592" s="6"/>
      <c r="X592" s="6"/>
      <c r="Y592" s="6"/>
      <c r="Z592" s="7"/>
    </row>
    <row r="593" spans="1:26" ht="12.75" customHeight="1" x14ac:dyDescent="0.25">
      <c r="A593" s="4"/>
      <c r="I593" s="6"/>
      <c r="J593" s="6"/>
      <c r="K593" s="6"/>
      <c r="L593" s="6"/>
      <c r="M593" s="6"/>
      <c r="N593" s="6"/>
      <c r="O593" s="6"/>
      <c r="P593" s="6"/>
      <c r="Q593" s="6"/>
      <c r="R593" s="6"/>
      <c r="S593" s="6"/>
      <c r="T593" s="6"/>
      <c r="U593" s="6"/>
      <c r="V593" s="6"/>
      <c r="W593" s="6"/>
      <c r="X593" s="6"/>
      <c r="Y593" s="6"/>
      <c r="Z593" s="7"/>
    </row>
    <row r="594" spans="1:26" ht="12.75" customHeight="1" x14ac:dyDescent="0.25">
      <c r="A594" s="4"/>
      <c r="I594" s="6"/>
      <c r="J594" s="6"/>
      <c r="K594" s="6"/>
      <c r="L594" s="6"/>
      <c r="M594" s="6"/>
      <c r="N594" s="6"/>
      <c r="O594" s="6"/>
      <c r="P594" s="6"/>
      <c r="Q594" s="6"/>
      <c r="R594" s="6"/>
      <c r="S594" s="6"/>
      <c r="T594" s="6"/>
      <c r="U594" s="6"/>
      <c r="V594" s="6"/>
      <c r="W594" s="6"/>
      <c r="X594" s="6"/>
      <c r="Y594" s="6"/>
      <c r="Z594" s="7"/>
    </row>
    <row r="595" spans="1:26" ht="12.75" customHeight="1" x14ac:dyDescent="0.25">
      <c r="A595" s="4"/>
      <c r="I595" s="6"/>
      <c r="J595" s="6"/>
      <c r="K595" s="6"/>
      <c r="L595" s="6"/>
      <c r="M595" s="6"/>
      <c r="N595" s="6"/>
      <c r="O595" s="6"/>
      <c r="P595" s="6"/>
      <c r="Q595" s="6"/>
      <c r="R595" s="6"/>
      <c r="S595" s="6"/>
      <c r="T595" s="6"/>
      <c r="U595" s="6"/>
      <c r="V595" s="6"/>
      <c r="W595" s="6"/>
      <c r="X595" s="6"/>
      <c r="Y595" s="6"/>
      <c r="Z595" s="7"/>
    </row>
    <row r="596" spans="1:26" ht="12.75" customHeight="1" x14ac:dyDescent="0.25">
      <c r="A596" s="4"/>
      <c r="I596" s="6"/>
      <c r="J596" s="6"/>
      <c r="K596" s="6"/>
      <c r="L596" s="6"/>
      <c r="M596" s="6"/>
      <c r="N596" s="6"/>
      <c r="O596" s="6"/>
      <c r="P596" s="6"/>
      <c r="Q596" s="6"/>
      <c r="R596" s="6"/>
      <c r="S596" s="6"/>
      <c r="T596" s="6"/>
      <c r="U596" s="6"/>
      <c r="V596" s="6"/>
      <c r="W596" s="6"/>
      <c r="X596" s="6"/>
      <c r="Y596" s="6"/>
      <c r="Z596" s="7"/>
    </row>
    <row r="597" spans="1:26" ht="12.75" customHeight="1" x14ac:dyDescent="0.25">
      <c r="A597" s="4"/>
      <c r="I597" s="6"/>
      <c r="J597" s="6"/>
      <c r="K597" s="6"/>
      <c r="L597" s="6"/>
      <c r="M597" s="6"/>
      <c r="N597" s="6"/>
      <c r="O597" s="6"/>
      <c r="P597" s="6"/>
      <c r="Q597" s="6"/>
      <c r="R597" s="6"/>
      <c r="S597" s="6"/>
      <c r="T597" s="6"/>
      <c r="U597" s="6"/>
      <c r="V597" s="6"/>
      <c r="W597" s="6"/>
      <c r="X597" s="6"/>
      <c r="Y597" s="6"/>
      <c r="Z597" s="7"/>
    </row>
    <row r="598" spans="1:26" ht="12.75" customHeight="1" x14ac:dyDescent="0.25">
      <c r="A598" s="4"/>
      <c r="I598" s="6"/>
      <c r="J598" s="6"/>
      <c r="K598" s="6"/>
      <c r="L598" s="6"/>
      <c r="M598" s="6"/>
      <c r="N598" s="6"/>
      <c r="O598" s="6"/>
      <c r="P598" s="6"/>
      <c r="Q598" s="6"/>
      <c r="R598" s="6"/>
      <c r="S598" s="6"/>
      <c r="T598" s="6"/>
      <c r="U598" s="6"/>
      <c r="V598" s="6"/>
      <c r="W598" s="6"/>
      <c r="X598" s="6"/>
      <c r="Y598" s="6"/>
      <c r="Z598" s="7"/>
    </row>
    <row r="599" spans="1:26" ht="12.75" customHeight="1" x14ac:dyDescent="0.25">
      <c r="A599" s="4"/>
      <c r="I599" s="6"/>
      <c r="J599" s="6"/>
      <c r="K599" s="6"/>
      <c r="L599" s="6"/>
      <c r="M599" s="6"/>
      <c r="N599" s="6"/>
      <c r="O599" s="6"/>
      <c r="P599" s="6"/>
      <c r="Q599" s="6"/>
      <c r="R599" s="6"/>
      <c r="S599" s="6"/>
      <c r="T599" s="6"/>
      <c r="U599" s="6"/>
      <c r="V599" s="6"/>
      <c r="W599" s="6"/>
      <c r="X599" s="6"/>
      <c r="Y599" s="6"/>
      <c r="Z599" s="7"/>
    </row>
    <row r="600" spans="1:26" ht="12.75" customHeight="1" x14ac:dyDescent="0.25">
      <c r="A600" s="4"/>
      <c r="I600" s="6"/>
      <c r="J600" s="6"/>
      <c r="K600" s="6"/>
      <c r="L600" s="6"/>
      <c r="M600" s="6"/>
      <c r="N600" s="6"/>
      <c r="O600" s="6"/>
      <c r="P600" s="6"/>
      <c r="Q600" s="6"/>
      <c r="R600" s="6"/>
      <c r="S600" s="6"/>
      <c r="T600" s="6"/>
      <c r="U600" s="6"/>
      <c r="V600" s="6"/>
      <c r="W600" s="6"/>
      <c r="X600" s="6"/>
      <c r="Y600" s="6"/>
      <c r="Z600" s="7"/>
    </row>
    <row r="601" spans="1:26" ht="12.75" customHeight="1" x14ac:dyDescent="0.25">
      <c r="A601" s="4"/>
      <c r="I601" s="6"/>
      <c r="J601" s="6"/>
      <c r="K601" s="6"/>
      <c r="L601" s="6"/>
      <c r="M601" s="6"/>
      <c r="N601" s="6"/>
      <c r="O601" s="6"/>
      <c r="P601" s="6"/>
      <c r="Q601" s="6"/>
      <c r="R601" s="6"/>
      <c r="S601" s="6"/>
      <c r="T601" s="6"/>
      <c r="U601" s="6"/>
      <c r="V601" s="6"/>
      <c r="W601" s="6"/>
      <c r="X601" s="6"/>
      <c r="Y601" s="6"/>
      <c r="Z601" s="7"/>
    </row>
    <row r="602" spans="1:26" ht="12.75" customHeight="1" x14ac:dyDescent="0.25">
      <c r="A602" s="4"/>
      <c r="I602" s="6"/>
      <c r="J602" s="6"/>
      <c r="K602" s="6"/>
      <c r="L602" s="6"/>
      <c r="M602" s="6"/>
      <c r="N602" s="6"/>
      <c r="O602" s="6"/>
      <c r="P602" s="6"/>
      <c r="Q602" s="6"/>
      <c r="R602" s="6"/>
      <c r="S602" s="6"/>
      <c r="T602" s="6"/>
      <c r="U602" s="6"/>
      <c r="V602" s="6"/>
      <c r="W602" s="6"/>
      <c r="X602" s="6"/>
      <c r="Y602" s="6"/>
      <c r="Z602" s="7"/>
    </row>
    <row r="603" spans="1:26" ht="12.75" customHeight="1" x14ac:dyDescent="0.25">
      <c r="A603" s="4"/>
      <c r="I603" s="6"/>
      <c r="J603" s="6"/>
      <c r="K603" s="6"/>
      <c r="L603" s="6"/>
      <c r="M603" s="6"/>
      <c r="N603" s="6"/>
      <c r="O603" s="6"/>
      <c r="P603" s="6"/>
      <c r="Q603" s="6"/>
      <c r="R603" s="6"/>
      <c r="S603" s="6"/>
      <c r="T603" s="6"/>
      <c r="U603" s="6"/>
      <c r="V603" s="6"/>
      <c r="W603" s="6"/>
      <c r="X603" s="6"/>
      <c r="Y603" s="6"/>
      <c r="Z603" s="7"/>
    </row>
    <row r="604" spans="1:26" ht="12.75" customHeight="1" x14ac:dyDescent="0.25">
      <c r="A604" s="4"/>
      <c r="I604" s="6"/>
      <c r="J604" s="6"/>
      <c r="K604" s="6"/>
      <c r="L604" s="6"/>
      <c r="M604" s="6"/>
      <c r="N604" s="6"/>
      <c r="O604" s="6"/>
      <c r="P604" s="6"/>
      <c r="Q604" s="6"/>
      <c r="R604" s="6"/>
      <c r="S604" s="6"/>
      <c r="T604" s="6"/>
      <c r="U604" s="6"/>
      <c r="V604" s="6"/>
      <c r="W604" s="6"/>
      <c r="X604" s="6"/>
      <c r="Y604" s="6"/>
      <c r="Z604" s="7"/>
    </row>
    <row r="605" spans="1:26" ht="12.75" customHeight="1" x14ac:dyDescent="0.25">
      <c r="A605" s="4"/>
      <c r="I605" s="6"/>
      <c r="J605" s="6"/>
      <c r="K605" s="6"/>
      <c r="L605" s="6"/>
      <c r="M605" s="6"/>
      <c r="N605" s="6"/>
      <c r="O605" s="6"/>
      <c r="P605" s="6"/>
      <c r="Q605" s="6"/>
      <c r="R605" s="6"/>
      <c r="S605" s="6"/>
      <c r="T605" s="6"/>
      <c r="U605" s="6"/>
      <c r="V605" s="6"/>
      <c r="W605" s="6"/>
      <c r="X605" s="6"/>
      <c r="Y605" s="6"/>
      <c r="Z605" s="7"/>
    </row>
    <row r="606" spans="1:26" ht="12.75" customHeight="1" x14ac:dyDescent="0.25">
      <c r="A606" s="4"/>
      <c r="I606" s="6"/>
      <c r="J606" s="6"/>
      <c r="K606" s="6"/>
      <c r="L606" s="6"/>
      <c r="M606" s="6"/>
      <c r="N606" s="6"/>
      <c r="O606" s="6"/>
      <c r="P606" s="6"/>
      <c r="Q606" s="6"/>
      <c r="R606" s="6"/>
      <c r="S606" s="6"/>
      <c r="T606" s="6"/>
      <c r="U606" s="6"/>
      <c r="V606" s="6"/>
      <c r="W606" s="6"/>
      <c r="X606" s="6"/>
      <c r="Y606" s="6"/>
      <c r="Z606" s="7"/>
    </row>
    <row r="607" spans="1:26" ht="12.75" customHeight="1" x14ac:dyDescent="0.25">
      <c r="A607" s="4"/>
      <c r="I607" s="6"/>
      <c r="J607" s="6"/>
      <c r="K607" s="6"/>
      <c r="L607" s="6"/>
      <c r="M607" s="6"/>
      <c r="N607" s="6"/>
      <c r="O607" s="6"/>
      <c r="P607" s="6"/>
      <c r="Q607" s="6"/>
      <c r="R607" s="6"/>
      <c r="S607" s="6"/>
      <c r="T607" s="6"/>
      <c r="U607" s="6"/>
      <c r="V607" s="6"/>
      <c r="W607" s="6"/>
      <c r="X607" s="6"/>
      <c r="Y607" s="6"/>
      <c r="Z607" s="7"/>
    </row>
    <row r="608" spans="1:26" ht="12.75" customHeight="1" x14ac:dyDescent="0.25">
      <c r="A608" s="4"/>
      <c r="I608" s="6"/>
      <c r="J608" s="6"/>
      <c r="K608" s="6"/>
      <c r="L608" s="6"/>
      <c r="M608" s="6"/>
      <c r="N608" s="6"/>
      <c r="O608" s="6"/>
      <c r="P608" s="6"/>
      <c r="Q608" s="6"/>
      <c r="R608" s="6"/>
      <c r="S608" s="6"/>
      <c r="T608" s="6"/>
      <c r="U608" s="6"/>
      <c r="V608" s="6"/>
      <c r="W608" s="6"/>
      <c r="X608" s="6"/>
      <c r="Y608" s="6"/>
      <c r="Z608" s="7"/>
    </row>
    <row r="609" spans="1:26" ht="12.75" customHeight="1" x14ac:dyDescent="0.25">
      <c r="A609" s="4"/>
      <c r="I609" s="6"/>
      <c r="J609" s="6"/>
      <c r="K609" s="6"/>
      <c r="L609" s="6"/>
      <c r="M609" s="6"/>
      <c r="N609" s="6"/>
      <c r="O609" s="6"/>
      <c r="P609" s="6"/>
      <c r="Q609" s="6"/>
      <c r="R609" s="6"/>
      <c r="S609" s="6"/>
      <c r="T609" s="6"/>
      <c r="U609" s="6"/>
      <c r="V609" s="6"/>
      <c r="W609" s="6"/>
      <c r="X609" s="6"/>
      <c r="Y609" s="6"/>
      <c r="Z609" s="7"/>
    </row>
    <row r="610" spans="1:26" ht="12.75" customHeight="1" x14ac:dyDescent="0.25">
      <c r="A610" s="4"/>
      <c r="I610" s="6"/>
      <c r="J610" s="6"/>
      <c r="K610" s="6"/>
      <c r="L610" s="6"/>
      <c r="M610" s="6"/>
      <c r="N610" s="6"/>
      <c r="O610" s="6"/>
      <c r="P610" s="6"/>
      <c r="Q610" s="6"/>
      <c r="R610" s="6"/>
      <c r="S610" s="6"/>
      <c r="T610" s="6"/>
      <c r="U610" s="6"/>
      <c r="V610" s="6"/>
      <c r="W610" s="6"/>
      <c r="X610" s="6"/>
      <c r="Y610" s="6"/>
      <c r="Z610" s="7"/>
    </row>
    <row r="611" spans="1:26" ht="12.75" customHeight="1" x14ac:dyDescent="0.25">
      <c r="A611" s="4"/>
      <c r="I611" s="6"/>
      <c r="J611" s="6"/>
      <c r="K611" s="6"/>
      <c r="L611" s="6"/>
      <c r="M611" s="6"/>
      <c r="N611" s="6"/>
      <c r="O611" s="6"/>
      <c r="P611" s="6"/>
      <c r="Q611" s="6"/>
      <c r="R611" s="6"/>
      <c r="S611" s="6"/>
      <c r="T611" s="6"/>
      <c r="U611" s="6"/>
      <c r="V611" s="6"/>
      <c r="W611" s="6"/>
      <c r="X611" s="6"/>
      <c r="Y611" s="6"/>
      <c r="Z611" s="7"/>
    </row>
    <row r="612" spans="1:26" ht="12.75" customHeight="1" x14ac:dyDescent="0.25">
      <c r="A612" s="4"/>
      <c r="I612" s="6"/>
      <c r="J612" s="6"/>
      <c r="K612" s="6"/>
      <c r="L612" s="6"/>
      <c r="M612" s="6"/>
      <c r="N612" s="6"/>
      <c r="O612" s="6"/>
      <c r="P612" s="6"/>
      <c r="Q612" s="6"/>
      <c r="R612" s="6"/>
      <c r="S612" s="6"/>
      <c r="T612" s="6"/>
      <c r="U612" s="6"/>
      <c r="V612" s="6"/>
      <c r="W612" s="6"/>
      <c r="X612" s="6"/>
      <c r="Y612" s="6"/>
      <c r="Z612" s="7"/>
    </row>
    <row r="613" spans="1:26" ht="12.75" customHeight="1" x14ac:dyDescent="0.25">
      <c r="A613" s="4"/>
      <c r="I613" s="6"/>
      <c r="J613" s="6"/>
      <c r="K613" s="6"/>
      <c r="L613" s="6"/>
      <c r="M613" s="6"/>
      <c r="N613" s="6"/>
      <c r="O613" s="6"/>
      <c r="P613" s="6"/>
      <c r="Q613" s="6"/>
      <c r="R613" s="6"/>
      <c r="S613" s="6"/>
      <c r="T613" s="6"/>
      <c r="U613" s="6"/>
      <c r="V613" s="6"/>
      <c r="W613" s="6"/>
      <c r="X613" s="6"/>
      <c r="Y613" s="6"/>
      <c r="Z613" s="7"/>
    </row>
    <row r="614" spans="1:26" ht="12.75" customHeight="1" x14ac:dyDescent="0.25">
      <c r="A614" s="4"/>
      <c r="I614" s="6"/>
      <c r="J614" s="6"/>
      <c r="K614" s="6"/>
      <c r="L614" s="6"/>
      <c r="M614" s="6"/>
      <c r="N614" s="6"/>
      <c r="O614" s="6"/>
      <c r="P614" s="6"/>
      <c r="Q614" s="6"/>
      <c r="R614" s="6"/>
      <c r="S614" s="6"/>
      <c r="T614" s="6"/>
      <c r="U614" s="6"/>
      <c r="V614" s="6"/>
      <c r="W614" s="6"/>
      <c r="X614" s="6"/>
      <c r="Y614" s="6"/>
      <c r="Z614" s="7"/>
    </row>
    <row r="615" spans="1:26" ht="12.75" customHeight="1" x14ac:dyDescent="0.25">
      <c r="A615" s="4"/>
      <c r="I615" s="6"/>
      <c r="J615" s="6"/>
      <c r="K615" s="6"/>
      <c r="L615" s="6"/>
      <c r="M615" s="6"/>
      <c r="N615" s="6"/>
      <c r="O615" s="6"/>
      <c r="P615" s="6"/>
      <c r="Q615" s="6"/>
      <c r="R615" s="6"/>
      <c r="S615" s="6"/>
      <c r="T615" s="6"/>
      <c r="U615" s="6"/>
      <c r="V615" s="6"/>
      <c r="W615" s="6"/>
      <c r="X615" s="6"/>
      <c r="Y615" s="6"/>
      <c r="Z615" s="7"/>
    </row>
    <row r="616" spans="1:26" ht="12.75" customHeight="1" x14ac:dyDescent="0.25">
      <c r="A616" s="4"/>
      <c r="I616" s="6"/>
      <c r="J616" s="6"/>
      <c r="K616" s="6"/>
      <c r="L616" s="6"/>
      <c r="M616" s="6"/>
      <c r="N616" s="6"/>
      <c r="O616" s="6"/>
      <c r="P616" s="6"/>
      <c r="Q616" s="6"/>
      <c r="R616" s="6"/>
      <c r="S616" s="6"/>
      <c r="T616" s="6"/>
      <c r="U616" s="6"/>
      <c r="V616" s="6"/>
      <c r="W616" s="6"/>
      <c r="X616" s="6"/>
      <c r="Y616" s="6"/>
      <c r="Z616" s="7"/>
    </row>
    <row r="617" spans="1:26" ht="12.75" customHeight="1" x14ac:dyDescent="0.25">
      <c r="A617" s="4"/>
      <c r="I617" s="6"/>
      <c r="J617" s="6"/>
      <c r="K617" s="6"/>
      <c r="L617" s="6"/>
      <c r="M617" s="6"/>
      <c r="N617" s="6"/>
      <c r="O617" s="6"/>
      <c r="P617" s="6"/>
      <c r="Q617" s="6"/>
      <c r="R617" s="6"/>
      <c r="S617" s="6"/>
      <c r="T617" s="6"/>
      <c r="U617" s="6"/>
      <c r="V617" s="6"/>
      <c r="W617" s="6"/>
      <c r="X617" s="6"/>
      <c r="Y617" s="6"/>
      <c r="Z617" s="7"/>
    </row>
    <row r="618" spans="1:26" ht="12.75" customHeight="1" x14ac:dyDescent="0.25">
      <c r="A618" s="4"/>
      <c r="I618" s="6"/>
      <c r="J618" s="6"/>
      <c r="K618" s="6"/>
      <c r="L618" s="6"/>
      <c r="M618" s="6"/>
      <c r="N618" s="6"/>
      <c r="O618" s="6"/>
      <c r="P618" s="6"/>
      <c r="Q618" s="6"/>
      <c r="R618" s="6"/>
      <c r="S618" s="6"/>
      <c r="T618" s="6"/>
      <c r="U618" s="6"/>
      <c r="V618" s="6"/>
      <c r="W618" s="6"/>
      <c r="X618" s="6"/>
      <c r="Y618" s="6"/>
      <c r="Z618" s="7"/>
    </row>
    <row r="619" spans="1:26" ht="12.75" customHeight="1" x14ac:dyDescent="0.25">
      <c r="A619" s="4"/>
      <c r="I619" s="6"/>
      <c r="J619" s="6"/>
      <c r="K619" s="6"/>
      <c r="L619" s="6"/>
      <c r="M619" s="6"/>
      <c r="N619" s="6"/>
      <c r="O619" s="6"/>
      <c r="P619" s="6"/>
      <c r="Q619" s="6"/>
      <c r="R619" s="6"/>
      <c r="S619" s="6"/>
      <c r="T619" s="6"/>
      <c r="U619" s="6"/>
      <c r="V619" s="6"/>
      <c r="W619" s="6"/>
      <c r="X619" s="6"/>
      <c r="Y619" s="6"/>
      <c r="Z619" s="7"/>
    </row>
    <row r="620" spans="1:26" ht="12.75" customHeight="1" x14ac:dyDescent="0.25">
      <c r="A620" s="4"/>
      <c r="I620" s="6"/>
      <c r="J620" s="6"/>
      <c r="K620" s="6"/>
      <c r="L620" s="6"/>
      <c r="M620" s="6"/>
      <c r="N620" s="6"/>
      <c r="O620" s="6"/>
      <c r="P620" s="6"/>
      <c r="Q620" s="6"/>
      <c r="R620" s="6"/>
      <c r="S620" s="6"/>
      <c r="T620" s="6"/>
      <c r="U620" s="6"/>
      <c r="V620" s="6"/>
      <c r="W620" s="6"/>
      <c r="X620" s="6"/>
      <c r="Y620" s="6"/>
      <c r="Z620" s="7"/>
    </row>
    <row r="621" spans="1:26" ht="12.75" customHeight="1" x14ac:dyDescent="0.25">
      <c r="A621" s="4"/>
      <c r="I621" s="6"/>
      <c r="J621" s="6"/>
      <c r="K621" s="6"/>
      <c r="L621" s="6"/>
      <c r="M621" s="6"/>
      <c r="N621" s="6"/>
      <c r="O621" s="6"/>
      <c r="P621" s="6"/>
      <c r="Q621" s="6"/>
      <c r="R621" s="6"/>
      <c r="S621" s="6"/>
      <c r="T621" s="6"/>
      <c r="U621" s="6"/>
      <c r="V621" s="6"/>
      <c r="W621" s="6"/>
      <c r="X621" s="6"/>
      <c r="Y621" s="6"/>
      <c r="Z621" s="7"/>
    </row>
    <row r="622" spans="1:26" ht="12.75" customHeight="1" x14ac:dyDescent="0.25">
      <c r="A622" s="4"/>
      <c r="I622" s="6"/>
      <c r="J622" s="6"/>
      <c r="K622" s="6"/>
      <c r="L622" s="6"/>
      <c r="M622" s="6"/>
      <c r="N622" s="6"/>
      <c r="O622" s="6"/>
      <c r="P622" s="6"/>
      <c r="Q622" s="6"/>
      <c r="R622" s="6"/>
      <c r="S622" s="6"/>
      <c r="T622" s="6"/>
      <c r="U622" s="6"/>
      <c r="V622" s="6"/>
      <c r="W622" s="6"/>
      <c r="X622" s="6"/>
      <c r="Y622" s="6"/>
      <c r="Z622" s="7"/>
    </row>
    <row r="623" spans="1:26" ht="12.75" customHeight="1" x14ac:dyDescent="0.25">
      <c r="A623" s="4"/>
      <c r="I623" s="6"/>
      <c r="J623" s="6"/>
      <c r="K623" s="6"/>
      <c r="L623" s="6"/>
      <c r="M623" s="6"/>
      <c r="N623" s="6"/>
      <c r="O623" s="6"/>
      <c r="P623" s="6"/>
      <c r="Q623" s="6"/>
      <c r="R623" s="6"/>
      <c r="S623" s="6"/>
      <c r="T623" s="6"/>
      <c r="U623" s="6"/>
      <c r="V623" s="6"/>
      <c r="W623" s="6"/>
      <c r="X623" s="6"/>
      <c r="Y623" s="6"/>
      <c r="Z623" s="7"/>
    </row>
    <row r="624" spans="1:26" ht="12.75" customHeight="1" x14ac:dyDescent="0.25">
      <c r="A624" s="4"/>
      <c r="I624" s="6"/>
      <c r="J624" s="6"/>
      <c r="K624" s="6"/>
      <c r="L624" s="6"/>
      <c r="M624" s="6"/>
      <c r="N624" s="6"/>
      <c r="O624" s="6"/>
      <c r="P624" s="6"/>
      <c r="Q624" s="6"/>
      <c r="R624" s="6"/>
      <c r="S624" s="6"/>
      <c r="T624" s="6"/>
      <c r="U624" s="6"/>
      <c r="V624" s="6"/>
      <c r="W624" s="6"/>
      <c r="X624" s="6"/>
      <c r="Y624" s="6"/>
      <c r="Z624" s="7"/>
    </row>
    <row r="625" spans="1:26" ht="12.75" customHeight="1" x14ac:dyDescent="0.25">
      <c r="A625" s="4"/>
      <c r="I625" s="6"/>
      <c r="J625" s="6"/>
      <c r="K625" s="6"/>
      <c r="L625" s="6"/>
      <c r="M625" s="6"/>
      <c r="N625" s="6"/>
      <c r="O625" s="6"/>
      <c r="P625" s="6"/>
      <c r="Q625" s="6"/>
      <c r="R625" s="6"/>
      <c r="S625" s="6"/>
      <c r="T625" s="6"/>
      <c r="U625" s="6"/>
      <c r="V625" s="6"/>
      <c r="W625" s="6"/>
      <c r="X625" s="6"/>
      <c r="Y625" s="6"/>
      <c r="Z625" s="7"/>
    </row>
    <row r="626" spans="1:26" ht="12.75" customHeight="1" x14ac:dyDescent="0.25">
      <c r="A626" s="4"/>
      <c r="I626" s="6"/>
      <c r="J626" s="6"/>
      <c r="K626" s="6"/>
      <c r="L626" s="6"/>
      <c r="M626" s="6"/>
      <c r="N626" s="6"/>
      <c r="O626" s="6"/>
      <c r="P626" s="6"/>
      <c r="Q626" s="6"/>
      <c r="R626" s="6"/>
      <c r="S626" s="6"/>
      <c r="T626" s="6"/>
      <c r="U626" s="6"/>
      <c r="V626" s="6"/>
      <c r="W626" s="6"/>
      <c r="X626" s="6"/>
      <c r="Y626" s="6"/>
      <c r="Z626" s="7"/>
    </row>
    <row r="627" spans="1:26" ht="12.75" customHeight="1" x14ac:dyDescent="0.25">
      <c r="A627" s="4"/>
      <c r="I627" s="6"/>
      <c r="J627" s="6"/>
      <c r="K627" s="6"/>
      <c r="L627" s="6"/>
      <c r="M627" s="6"/>
      <c r="N627" s="6"/>
      <c r="O627" s="6"/>
      <c r="P627" s="6"/>
      <c r="Q627" s="6"/>
      <c r="R627" s="6"/>
      <c r="S627" s="6"/>
      <c r="T627" s="6"/>
      <c r="U627" s="6"/>
      <c r="V627" s="6"/>
      <c r="W627" s="6"/>
      <c r="X627" s="6"/>
      <c r="Y627" s="6"/>
      <c r="Z627" s="7"/>
    </row>
    <row r="628" spans="1:26" ht="12.75" customHeight="1" x14ac:dyDescent="0.25">
      <c r="A628" s="4"/>
      <c r="I628" s="6"/>
      <c r="J628" s="6"/>
      <c r="K628" s="6"/>
      <c r="L628" s="6"/>
      <c r="M628" s="6"/>
      <c r="N628" s="6"/>
      <c r="O628" s="6"/>
      <c r="P628" s="6"/>
      <c r="Q628" s="6"/>
      <c r="R628" s="6"/>
      <c r="S628" s="6"/>
      <c r="T628" s="6"/>
      <c r="U628" s="6"/>
      <c r="V628" s="6"/>
      <c r="W628" s="6"/>
      <c r="X628" s="6"/>
      <c r="Y628" s="6"/>
      <c r="Z628" s="7"/>
    </row>
    <row r="629" spans="1:26" ht="12.75" customHeight="1" x14ac:dyDescent="0.25">
      <c r="A629" s="4"/>
      <c r="I629" s="6"/>
      <c r="J629" s="6"/>
      <c r="K629" s="6"/>
      <c r="L629" s="6"/>
      <c r="M629" s="6"/>
      <c r="N629" s="6"/>
      <c r="O629" s="6"/>
      <c r="P629" s="6"/>
      <c r="Q629" s="6"/>
      <c r="R629" s="6"/>
      <c r="S629" s="6"/>
      <c r="T629" s="6"/>
      <c r="U629" s="6"/>
      <c r="V629" s="6"/>
      <c r="W629" s="6"/>
      <c r="X629" s="6"/>
      <c r="Y629" s="6"/>
      <c r="Z629" s="7"/>
    </row>
    <row r="630" spans="1:26" ht="12.75" customHeight="1" x14ac:dyDescent="0.25">
      <c r="A630" s="4"/>
      <c r="I630" s="6"/>
      <c r="J630" s="6"/>
      <c r="K630" s="6"/>
      <c r="L630" s="6"/>
      <c r="M630" s="6"/>
      <c r="N630" s="6"/>
      <c r="O630" s="6"/>
      <c r="P630" s="6"/>
      <c r="Q630" s="6"/>
      <c r="R630" s="6"/>
      <c r="S630" s="6"/>
      <c r="T630" s="6"/>
      <c r="U630" s="6"/>
      <c r="V630" s="6"/>
      <c r="W630" s="6"/>
      <c r="X630" s="6"/>
      <c r="Y630" s="6"/>
      <c r="Z630" s="7"/>
    </row>
    <row r="631" spans="1:26" ht="12.75" customHeight="1" x14ac:dyDescent="0.25">
      <c r="A631" s="4"/>
      <c r="I631" s="6"/>
      <c r="J631" s="6"/>
      <c r="K631" s="6"/>
      <c r="L631" s="6"/>
      <c r="M631" s="6"/>
      <c r="N631" s="6"/>
      <c r="O631" s="6"/>
      <c r="P631" s="6"/>
      <c r="Q631" s="6"/>
      <c r="R631" s="6"/>
      <c r="S631" s="6"/>
      <c r="T631" s="6"/>
      <c r="U631" s="6"/>
      <c r="V631" s="6"/>
      <c r="W631" s="6"/>
      <c r="X631" s="6"/>
      <c r="Y631" s="6"/>
      <c r="Z631" s="7"/>
    </row>
    <row r="632" spans="1:26" ht="12.75" customHeight="1" x14ac:dyDescent="0.25">
      <c r="A632" s="4"/>
      <c r="I632" s="6"/>
      <c r="J632" s="6"/>
      <c r="K632" s="6"/>
      <c r="L632" s="6"/>
      <c r="M632" s="6"/>
      <c r="N632" s="6"/>
      <c r="O632" s="6"/>
      <c r="P632" s="6"/>
      <c r="Q632" s="6"/>
      <c r="R632" s="6"/>
      <c r="S632" s="6"/>
      <c r="T632" s="6"/>
      <c r="U632" s="6"/>
      <c r="V632" s="6"/>
      <c r="W632" s="6"/>
      <c r="X632" s="6"/>
      <c r="Y632" s="6"/>
      <c r="Z632" s="7"/>
    </row>
    <row r="633" spans="1:26" ht="12.75" customHeight="1" x14ac:dyDescent="0.25">
      <c r="A633" s="4"/>
      <c r="I633" s="6"/>
      <c r="J633" s="6"/>
      <c r="K633" s="6"/>
      <c r="L633" s="6"/>
      <c r="M633" s="6"/>
      <c r="N633" s="6"/>
      <c r="O633" s="6"/>
      <c r="P633" s="6"/>
      <c r="Q633" s="6"/>
      <c r="R633" s="6"/>
      <c r="S633" s="6"/>
      <c r="T633" s="6"/>
      <c r="U633" s="6"/>
      <c r="V633" s="6"/>
      <c r="W633" s="6"/>
      <c r="X633" s="6"/>
      <c r="Y633" s="6"/>
      <c r="Z633" s="7"/>
    </row>
    <row r="634" spans="1:26" ht="12.75" customHeight="1" x14ac:dyDescent="0.25">
      <c r="A634" s="4"/>
      <c r="I634" s="6"/>
      <c r="J634" s="6"/>
      <c r="K634" s="6"/>
      <c r="L634" s="6"/>
      <c r="M634" s="6"/>
      <c r="N634" s="6"/>
      <c r="O634" s="6"/>
      <c r="P634" s="6"/>
      <c r="Q634" s="6"/>
      <c r="R634" s="6"/>
      <c r="S634" s="6"/>
      <c r="T634" s="6"/>
      <c r="U634" s="6"/>
      <c r="V634" s="6"/>
      <c r="W634" s="6"/>
      <c r="X634" s="6"/>
      <c r="Y634" s="6"/>
      <c r="Z634" s="7"/>
    </row>
    <row r="635" spans="1:26" ht="12.75" customHeight="1" x14ac:dyDescent="0.25">
      <c r="A635" s="4"/>
      <c r="I635" s="6"/>
      <c r="J635" s="6"/>
      <c r="K635" s="6"/>
      <c r="L635" s="6"/>
      <c r="M635" s="6"/>
      <c r="N635" s="6"/>
      <c r="O635" s="6"/>
      <c r="P635" s="6"/>
      <c r="Q635" s="6"/>
      <c r="R635" s="6"/>
      <c r="S635" s="6"/>
      <c r="T635" s="6"/>
      <c r="U635" s="6"/>
      <c r="V635" s="6"/>
      <c r="W635" s="6"/>
      <c r="X635" s="6"/>
      <c r="Y635" s="6"/>
      <c r="Z635" s="7"/>
    </row>
    <row r="636" spans="1:26" ht="12.75" customHeight="1" x14ac:dyDescent="0.25">
      <c r="A636" s="4"/>
      <c r="I636" s="6"/>
      <c r="J636" s="6"/>
      <c r="K636" s="6"/>
      <c r="L636" s="6"/>
      <c r="M636" s="6"/>
      <c r="N636" s="6"/>
      <c r="O636" s="6"/>
      <c r="P636" s="6"/>
      <c r="Q636" s="6"/>
      <c r="R636" s="6"/>
      <c r="S636" s="6"/>
      <c r="T636" s="6"/>
      <c r="U636" s="6"/>
      <c r="V636" s="6"/>
      <c r="W636" s="6"/>
      <c r="X636" s="6"/>
      <c r="Y636" s="6"/>
      <c r="Z636" s="7"/>
    </row>
    <row r="637" spans="1:26" ht="12.75" customHeight="1" x14ac:dyDescent="0.25">
      <c r="A637" s="4"/>
      <c r="I637" s="6"/>
      <c r="J637" s="6"/>
      <c r="K637" s="6"/>
      <c r="L637" s="6"/>
      <c r="M637" s="6"/>
      <c r="N637" s="6"/>
      <c r="O637" s="6"/>
      <c r="P637" s="6"/>
      <c r="Q637" s="6"/>
      <c r="R637" s="6"/>
      <c r="S637" s="6"/>
      <c r="T637" s="6"/>
      <c r="U637" s="6"/>
      <c r="V637" s="6"/>
      <c r="W637" s="6"/>
      <c r="X637" s="6"/>
      <c r="Y637" s="6"/>
      <c r="Z637" s="7"/>
    </row>
    <row r="638" spans="1:26" ht="12.75" customHeight="1" x14ac:dyDescent="0.25">
      <c r="A638" s="4"/>
      <c r="I638" s="6"/>
      <c r="J638" s="6"/>
      <c r="K638" s="6"/>
      <c r="L638" s="6"/>
      <c r="M638" s="6"/>
      <c r="N638" s="6"/>
      <c r="O638" s="6"/>
      <c r="P638" s="6"/>
      <c r="Q638" s="6"/>
      <c r="R638" s="6"/>
      <c r="S638" s="6"/>
      <c r="T638" s="6"/>
      <c r="U638" s="6"/>
      <c r="V638" s="6"/>
      <c r="W638" s="6"/>
      <c r="X638" s="6"/>
      <c r="Y638" s="6"/>
      <c r="Z638" s="7"/>
    </row>
    <row r="639" spans="1:26" ht="12.75" customHeight="1" x14ac:dyDescent="0.25">
      <c r="A639" s="4"/>
      <c r="I639" s="6"/>
      <c r="J639" s="6"/>
      <c r="K639" s="6"/>
      <c r="L639" s="6"/>
      <c r="M639" s="6"/>
      <c r="N639" s="6"/>
      <c r="O639" s="6"/>
      <c r="P639" s="6"/>
      <c r="Q639" s="6"/>
      <c r="R639" s="6"/>
      <c r="S639" s="6"/>
      <c r="T639" s="6"/>
      <c r="U639" s="6"/>
      <c r="V639" s="6"/>
      <c r="W639" s="6"/>
      <c r="X639" s="6"/>
      <c r="Y639" s="6"/>
      <c r="Z639" s="7"/>
    </row>
    <row r="640" spans="1:26" ht="12.75" customHeight="1" x14ac:dyDescent="0.25">
      <c r="A640" s="4"/>
      <c r="I640" s="6"/>
      <c r="J640" s="6"/>
      <c r="K640" s="6"/>
      <c r="L640" s="6"/>
      <c r="M640" s="6"/>
      <c r="N640" s="6"/>
      <c r="O640" s="6"/>
      <c r="P640" s="6"/>
      <c r="Q640" s="6"/>
      <c r="R640" s="6"/>
      <c r="S640" s="6"/>
      <c r="T640" s="6"/>
      <c r="U640" s="6"/>
      <c r="V640" s="6"/>
      <c r="W640" s="6"/>
      <c r="X640" s="6"/>
      <c r="Y640" s="6"/>
      <c r="Z640" s="7"/>
    </row>
    <row r="641" spans="1:26" ht="12.75" customHeight="1" x14ac:dyDescent="0.25">
      <c r="A641" s="4"/>
      <c r="I641" s="6"/>
      <c r="J641" s="6"/>
      <c r="K641" s="6"/>
      <c r="L641" s="6"/>
      <c r="M641" s="6"/>
      <c r="N641" s="6"/>
      <c r="O641" s="6"/>
      <c r="P641" s="6"/>
      <c r="Q641" s="6"/>
      <c r="R641" s="6"/>
      <c r="S641" s="6"/>
      <c r="T641" s="6"/>
      <c r="U641" s="6"/>
      <c r="V641" s="6"/>
      <c r="W641" s="6"/>
      <c r="X641" s="6"/>
      <c r="Y641" s="6"/>
      <c r="Z641" s="7"/>
    </row>
    <row r="642" spans="1:26" ht="12.75" customHeight="1" x14ac:dyDescent="0.25">
      <c r="A642" s="4"/>
      <c r="I642" s="6"/>
      <c r="J642" s="6"/>
      <c r="K642" s="6"/>
      <c r="L642" s="6"/>
      <c r="M642" s="6"/>
      <c r="N642" s="6"/>
      <c r="O642" s="6"/>
      <c r="P642" s="6"/>
      <c r="Q642" s="6"/>
      <c r="R642" s="6"/>
      <c r="S642" s="6"/>
      <c r="T642" s="6"/>
      <c r="U642" s="6"/>
      <c r="V642" s="6"/>
      <c r="W642" s="6"/>
      <c r="X642" s="6"/>
      <c r="Y642" s="6"/>
      <c r="Z642" s="7"/>
    </row>
    <row r="643" spans="1:26" ht="12.75" customHeight="1" x14ac:dyDescent="0.25">
      <c r="A643" s="4"/>
      <c r="I643" s="6"/>
      <c r="J643" s="6"/>
      <c r="K643" s="6"/>
      <c r="L643" s="6"/>
      <c r="M643" s="6"/>
      <c r="N643" s="6"/>
      <c r="O643" s="6"/>
      <c r="P643" s="6"/>
      <c r="Q643" s="6"/>
      <c r="R643" s="6"/>
      <c r="S643" s="6"/>
      <c r="T643" s="6"/>
      <c r="U643" s="6"/>
      <c r="V643" s="6"/>
      <c r="W643" s="6"/>
      <c r="X643" s="6"/>
      <c r="Y643" s="6"/>
      <c r="Z643" s="7"/>
    </row>
    <row r="644" spans="1:26" ht="12.75" customHeight="1" x14ac:dyDescent="0.25">
      <c r="A644" s="4"/>
      <c r="I644" s="6"/>
      <c r="J644" s="6"/>
      <c r="K644" s="6"/>
      <c r="L644" s="6"/>
      <c r="M644" s="6"/>
      <c r="N644" s="6"/>
      <c r="O644" s="6"/>
      <c r="P644" s="6"/>
      <c r="Q644" s="6"/>
      <c r="R644" s="6"/>
      <c r="S644" s="6"/>
      <c r="T644" s="6"/>
      <c r="U644" s="6"/>
      <c r="V644" s="6"/>
      <c r="W644" s="6"/>
      <c r="X644" s="6"/>
      <c r="Y644" s="6"/>
      <c r="Z644" s="7"/>
    </row>
    <row r="645" spans="1:26" ht="12.75" customHeight="1" x14ac:dyDescent="0.25">
      <c r="A645" s="4"/>
      <c r="I645" s="6"/>
      <c r="J645" s="6"/>
      <c r="K645" s="6"/>
      <c r="L645" s="6"/>
      <c r="M645" s="6"/>
      <c r="N645" s="6"/>
      <c r="O645" s="6"/>
      <c r="P645" s="6"/>
      <c r="Q645" s="6"/>
      <c r="R645" s="6"/>
      <c r="S645" s="6"/>
      <c r="T645" s="6"/>
      <c r="U645" s="6"/>
      <c r="V645" s="6"/>
      <c r="W645" s="6"/>
      <c r="X645" s="6"/>
      <c r="Y645" s="6"/>
      <c r="Z645" s="7"/>
    </row>
    <row r="646" spans="1:26" ht="12.75" customHeight="1" x14ac:dyDescent="0.25">
      <c r="A646" s="4"/>
      <c r="I646" s="6"/>
      <c r="J646" s="6"/>
      <c r="K646" s="6"/>
      <c r="L646" s="6"/>
      <c r="M646" s="6"/>
      <c r="N646" s="6"/>
      <c r="O646" s="6"/>
      <c r="P646" s="6"/>
      <c r="Q646" s="6"/>
      <c r="R646" s="6"/>
      <c r="S646" s="6"/>
      <c r="T646" s="6"/>
      <c r="U646" s="6"/>
      <c r="V646" s="6"/>
      <c r="W646" s="6"/>
      <c r="X646" s="6"/>
      <c r="Y646" s="6"/>
      <c r="Z646" s="7"/>
    </row>
    <row r="647" spans="1:26" ht="12.75" customHeight="1" x14ac:dyDescent="0.25">
      <c r="A647" s="4"/>
      <c r="I647" s="6"/>
      <c r="J647" s="6"/>
      <c r="K647" s="6"/>
      <c r="L647" s="6"/>
      <c r="M647" s="6"/>
      <c r="N647" s="6"/>
      <c r="O647" s="6"/>
      <c r="P647" s="6"/>
      <c r="Q647" s="6"/>
      <c r="R647" s="6"/>
      <c r="S647" s="6"/>
      <c r="T647" s="6"/>
      <c r="U647" s="6"/>
      <c r="V647" s="6"/>
      <c r="W647" s="6"/>
      <c r="X647" s="6"/>
      <c r="Y647" s="6"/>
      <c r="Z647" s="7"/>
    </row>
    <row r="648" spans="1:26" ht="12.75" customHeight="1" x14ac:dyDescent="0.25">
      <c r="A648" s="4"/>
      <c r="I648" s="6"/>
      <c r="J648" s="6"/>
      <c r="K648" s="6"/>
      <c r="L648" s="6"/>
      <c r="M648" s="6"/>
      <c r="N648" s="6"/>
      <c r="O648" s="6"/>
      <c r="P648" s="6"/>
      <c r="Q648" s="6"/>
      <c r="R648" s="6"/>
      <c r="S648" s="6"/>
      <c r="T648" s="6"/>
      <c r="U648" s="6"/>
      <c r="V648" s="6"/>
      <c r="W648" s="6"/>
      <c r="X648" s="6"/>
      <c r="Y648" s="6"/>
      <c r="Z648" s="7"/>
    </row>
    <row r="649" spans="1:26" ht="12.75" customHeight="1" x14ac:dyDescent="0.25">
      <c r="A649" s="4"/>
      <c r="I649" s="6"/>
      <c r="J649" s="6"/>
      <c r="K649" s="6"/>
      <c r="L649" s="6"/>
      <c r="M649" s="6"/>
      <c r="N649" s="6"/>
      <c r="O649" s="6"/>
      <c r="P649" s="6"/>
      <c r="Q649" s="6"/>
      <c r="R649" s="6"/>
      <c r="S649" s="6"/>
      <c r="T649" s="6"/>
      <c r="U649" s="6"/>
      <c r="V649" s="6"/>
      <c r="W649" s="6"/>
      <c r="X649" s="6"/>
      <c r="Y649" s="6"/>
      <c r="Z649" s="7"/>
    </row>
    <row r="650" spans="1:26" ht="12.75" customHeight="1" x14ac:dyDescent="0.25">
      <c r="A650" s="4"/>
      <c r="I650" s="6"/>
      <c r="J650" s="6"/>
      <c r="K650" s="6"/>
      <c r="L650" s="6"/>
      <c r="M650" s="6"/>
      <c r="N650" s="6"/>
      <c r="O650" s="6"/>
      <c r="P650" s="6"/>
      <c r="Q650" s="6"/>
      <c r="R650" s="6"/>
      <c r="S650" s="6"/>
      <c r="T650" s="6"/>
      <c r="U650" s="6"/>
      <c r="V650" s="6"/>
      <c r="W650" s="6"/>
      <c r="X650" s="6"/>
      <c r="Y650" s="6"/>
      <c r="Z650" s="7"/>
    </row>
    <row r="651" spans="1:26" ht="12.75" customHeight="1" x14ac:dyDescent="0.25">
      <c r="A651" s="4"/>
      <c r="I651" s="6"/>
      <c r="J651" s="6"/>
      <c r="K651" s="6"/>
      <c r="L651" s="6"/>
      <c r="M651" s="6"/>
      <c r="N651" s="6"/>
      <c r="O651" s="6"/>
      <c r="P651" s="6"/>
      <c r="Q651" s="6"/>
      <c r="R651" s="6"/>
      <c r="S651" s="6"/>
      <c r="T651" s="6"/>
      <c r="U651" s="6"/>
      <c r="V651" s="6"/>
      <c r="W651" s="6"/>
      <c r="X651" s="6"/>
      <c r="Y651" s="6"/>
      <c r="Z651" s="7"/>
    </row>
    <row r="652" spans="1:26" ht="12.75" customHeight="1" x14ac:dyDescent="0.25">
      <c r="A652" s="4"/>
      <c r="I652" s="6"/>
      <c r="J652" s="6"/>
      <c r="K652" s="6"/>
      <c r="L652" s="6"/>
      <c r="M652" s="6"/>
      <c r="N652" s="6"/>
      <c r="O652" s="6"/>
      <c r="P652" s="6"/>
      <c r="Q652" s="6"/>
      <c r="R652" s="6"/>
      <c r="S652" s="6"/>
      <c r="T652" s="6"/>
      <c r="U652" s="6"/>
      <c r="V652" s="6"/>
      <c r="W652" s="6"/>
      <c r="X652" s="6"/>
      <c r="Y652" s="6"/>
      <c r="Z652" s="7"/>
    </row>
    <row r="653" spans="1:26" ht="12.75" customHeight="1" x14ac:dyDescent="0.25">
      <c r="A653" s="4"/>
      <c r="I653" s="6"/>
      <c r="J653" s="6"/>
      <c r="K653" s="6"/>
      <c r="L653" s="6"/>
      <c r="M653" s="6"/>
      <c r="N653" s="6"/>
      <c r="O653" s="6"/>
      <c r="P653" s="6"/>
      <c r="Q653" s="6"/>
      <c r="R653" s="6"/>
      <c r="S653" s="6"/>
      <c r="T653" s="6"/>
      <c r="U653" s="6"/>
      <c r="V653" s="6"/>
      <c r="W653" s="6"/>
      <c r="X653" s="6"/>
      <c r="Y653" s="6"/>
      <c r="Z653" s="7"/>
    </row>
    <row r="654" spans="1:26" ht="12.75" customHeight="1" x14ac:dyDescent="0.25">
      <c r="A654" s="4"/>
      <c r="I654" s="6"/>
      <c r="J654" s="6"/>
      <c r="K654" s="6"/>
      <c r="L654" s="6"/>
      <c r="M654" s="6"/>
      <c r="N654" s="6"/>
      <c r="O654" s="6"/>
      <c r="P654" s="6"/>
      <c r="Q654" s="6"/>
      <c r="R654" s="6"/>
      <c r="S654" s="6"/>
      <c r="T654" s="6"/>
      <c r="U654" s="6"/>
      <c r="V654" s="6"/>
      <c r="W654" s="6"/>
      <c r="X654" s="6"/>
      <c r="Y654" s="6"/>
      <c r="Z654" s="7"/>
    </row>
    <row r="655" spans="1:26" ht="12.75" customHeight="1" x14ac:dyDescent="0.25">
      <c r="A655" s="4"/>
      <c r="I655" s="6"/>
      <c r="J655" s="6"/>
      <c r="K655" s="6"/>
      <c r="L655" s="6"/>
      <c r="M655" s="6"/>
      <c r="N655" s="6"/>
      <c r="O655" s="6"/>
      <c r="P655" s="6"/>
      <c r="Q655" s="6"/>
      <c r="R655" s="6"/>
      <c r="S655" s="6"/>
      <c r="T655" s="6"/>
      <c r="U655" s="6"/>
      <c r="V655" s="6"/>
      <c r="W655" s="6"/>
      <c r="X655" s="6"/>
      <c r="Y655" s="6"/>
      <c r="Z655" s="7"/>
    </row>
    <row r="656" spans="1:26" ht="12.75" customHeight="1" x14ac:dyDescent="0.25">
      <c r="A656" s="4"/>
      <c r="I656" s="6"/>
      <c r="J656" s="6"/>
      <c r="K656" s="6"/>
      <c r="L656" s="6"/>
      <c r="M656" s="6"/>
      <c r="N656" s="6"/>
      <c r="O656" s="6"/>
      <c r="P656" s="6"/>
      <c r="Q656" s="6"/>
      <c r="R656" s="6"/>
      <c r="S656" s="6"/>
      <c r="T656" s="6"/>
      <c r="U656" s="6"/>
      <c r="V656" s="6"/>
      <c r="W656" s="6"/>
      <c r="X656" s="6"/>
      <c r="Y656" s="6"/>
      <c r="Z656" s="7"/>
    </row>
    <row r="657" spans="1:26" ht="12.75" customHeight="1" x14ac:dyDescent="0.25">
      <c r="A657" s="4"/>
      <c r="I657" s="6"/>
      <c r="J657" s="6"/>
      <c r="K657" s="6"/>
      <c r="L657" s="6"/>
      <c r="M657" s="6"/>
      <c r="N657" s="6"/>
      <c r="O657" s="6"/>
      <c r="P657" s="6"/>
      <c r="Q657" s="6"/>
      <c r="R657" s="6"/>
      <c r="S657" s="6"/>
      <c r="T657" s="6"/>
      <c r="U657" s="6"/>
      <c r="V657" s="6"/>
      <c r="W657" s="6"/>
      <c r="X657" s="6"/>
      <c r="Y657" s="6"/>
      <c r="Z657" s="7"/>
    </row>
    <row r="658" spans="1:26" ht="12.75" customHeight="1" x14ac:dyDescent="0.25">
      <c r="A658" s="4"/>
      <c r="I658" s="6"/>
      <c r="J658" s="6"/>
      <c r="K658" s="6"/>
      <c r="L658" s="6"/>
      <c r="M658" s="6"/>
      <c r="N658" s="6"/>
      <c r="O658" s="6"/>
      <c r="P658" s="6"/>
      <c r="Q658" s="6"/>
      <c r="R658" s="6"/>
      <c r="S658" s="6"/>
      <c r="T658" s="6"/>
      <c r="U658" s="6"/>
      <c r="V658" s="6"/>
      <c r="W658" s="6"/>
      <c r="X658" s="6"/>
      <c r="Y658" s="6"/>
      <c r="Z658" s="7"/>
    </row>
    <row r="659" spans="1:26" ht="12.75" customHeight="1" x14ac:dyDescent="0.25">
      <c r="A659" s="4"/>
      <c r="I659" s="6"/>
      <c r="J659" s="6"/>
      <c r="K659" s="6"/>
      <c r="L659" s="6"/>
      <c r="M659" s="6"/>
      <c r="N659" s="6"/>
      <c r="O659" s="6"/>
      <c r="P659" s="6"/>
      <c r="Q659" s="6"/>
      <c r="R659" s="6"/>
      <c r="S659" s="6"/>
      <c r="T659" s="6"/>
      <c r="U659" s="6"/>
      <c r="V659" s="6"/>
      <c r="W659" s="6"/>
      <c r="X659" s="6"/>
      <c r="Y659" s="6"/>
      <c r="Z659" s="7"/>
    </row>
    <row r="660" spans="1:26" ht="12.75" customHeight="1" x14ac:dyDescent="0.25">
      <c r="A660" s="4"/>
      <c r="I660" s="6"/>
      <c r="J660" s="6"/>
      <c r="K660" s="6"/>
      <c r="L660" s="6"/>
      <c r="M660" s="6"/>
      <c r="N660" s="6"/>
      <c r="O660" s="6"/>
      <c r="P660" s="6"/>
      <c r="Q660" s="6"/>
      <c r="R660" s="6"/>
      <c r="S660" s="6"/>
      <c r="T660" s="6"/>
      <c r="U660" s="6"/>
      <c r="V660" s="6"/>
      <c r="W660" s="6"/>
      <c r="X660" s="6"/>
      <c r="Y660" s="6"/>
      <c r="Z660" s="7"/>
    </row>
    <row r="661" spans="1:26" ht="12.75" customHeight="1" x14ac:dyDescent="0.25">
      <c r="A661" s="4"/>
      <c r="I661" s="6"/>
      <c r="J661" s="6"/>
      <c r="K661" s="6"/>
      <c r="L661" s="6"/>
      <c r="M661" s="6"/>
      <c r="N661" s="6"/>
      <c r="O661" s="6"/>
      <c r="P661" s="6"/>
      <c r="Q661" s="6"/>
      <c r="R661" s="6"/>
      <c r="S661" s="6"/>
      <c r="T661" s="6"/>
      <c r="U661" s="6"/>
      <c r="V661" s="6"/>
      <c r="W661" s="6"/>
      <c r="X661" s="6"/>
      <c r="Y661" s="6"/>
      <c r="Z661" s="7"/>
    </row>
    <row r="662" spans="1:26" ht="12.75" customHeight="1" x14ac:dyDescent="0.25">
      <c r="A662" s="4"/>
      <c r="I662" s="6"/>
      <c r="J662" s="6"/>
      <c r="K662" s="6"/>
      <c r="L662" s="6"/>
      <c r="M662" s="6"/>
      <c r="N662" s="6"/>
      <c r="O662" s="6"/>
      <c r="P662" s="6"/>
      <c r="Q662" s="6"/>
      <c r="R662" s="6"/>
      <c r="S662" s="6"/>
      <c r="T662" s="6"/>
      <c r="U662" s="6"/>
      <c r="V662" s="6"/>
      <c r="W662" s="6"/>
      <c r="X662" s="6"/>
      <c r="Y662" s="6"/>
      <c r="Z662" s="7"/>
    </row>
    <row r="663" spans="1:26" ht="12.75" customHeight="1" x14ac:dyDescent="0.25">
      <c r="A663" s="4"/>
      <c r="I663" s="6"/>
      <c r="J663" s="6"/>
      <c r="K663" s="6"/>
      <c r="L663" s="6"/>
      <c r="M663" s="6"/>
      <c r="N663" s="6"/>
      <c r="O663" s="6"/>
      <c r="P663" s="6"/>
      <c r="Q663" s="6"/>
      <c r="R663" s="6"/>
      <c r="S663" s="6"/>
      <c r="T663" s="6"/>
      <c r="U663" s="6"/>
      <c r="V663" s="6"/>
      <c r="W663" s="6"/>
      <c r="X663" s="6"/>
      <c r="Y663" s="6"/>
      <c r="Z663" s="7"/>
    </row>
    <row r="664" spans="1:26" ht="12.75" customHeight="1" x14ac:dyDescent="0.25">
      <c r="A664" s="4"/>
      <c r="I664" s="6"/>
      <c r="J664" s="6"/>
      <c r="K664" s="6"/>
      <c r="L664" s="6"/>
      <c r="M664" s="6"/>
      <c r="N664" s="6"/>
      <c r="O664" s="6"/>
      <c r="P664" s="6"/>
      <c r="Q664" s="6"/>
      <c r="R664" s="6"/>
      <c r="S664" s="6"/>
      <c r="T664" s="6"/>
      <c r="U664" s="6"/>
      <c r="V664" s="6"/>
      <c r="W664" s="6"/>
      <c r="X664" s="6"/>
      <c r="Y664" s="6"/>
      <c r="Z664" s="7"/>
    </row>
    <row r="665" spans="1:26" ht="12.75" customHeight="1" x14ac:dyDescent="0.25">
      <c r="A665" s="4"/>
      <c r="I665" s="6"/>
      <c r="J665" s="6"/>
      <c r="K665" s="6"/>
      <c r="L665" s="6"/>
      <c r="M665" s="6"/>
      <c r="N665" s="6"/>
      <c r="O665" s="6"/>
      <c r="P665" s="6"/>
      <c r="Q665" s="6"/>
      <c r="R665" s="6"/>
      <c r="S665" s="6"/>
      <c r="T665" s="6"/>
      <c r="U665" s="6"/>
      <c r="V665" s="6"/>
      <c r="W665" s="6"/>
      <c r="X665" s="6"/>
      <c r="Y665" s="6"/>
      <c r="Z665" s="7"/>
    </row>
    <row r="666" spans="1:26" ht="12.75" customHeight="1" x14ac:dyDescent="0.25">
      <c r="A666" s="4"/>
      <c r="I666" s="6"/>
      <c r="J666" s="6"/>
      <c r="K666" s="6"/>
      <c r="L666" s="6"/>
      <c r="M666" s="6"/>
      <c r="N666" s="6"/>
      <c r="O666" s="6"/>
      <c r="P666" s="6"/>
      <c r="Q666" s="6"/>
      <c r="R666" s="6"/>
      <c r="S666" s="6"/>
      <c r="T666" s="6"/>
      <c r="U666" s="6"/>
      <c r="V666" s="6"/>
      <c r="W666" s="6"/>
      <c r="X666" s="6"/>
      <c r="Y666" s="6"/>
      <c r="Z666" s="7"/>
    </row>
    <row r="667" spans="1:26" ht="12.75" customHeight="1" x14ac:dyDescent="0.25">
      <c r="A667" s="4"/>
      <c r="I667" s="6"/>
      <c r="J667" s="6"/>
      <c r="K667" s="6"/>
      <c r="L667" s="6"/>
      <c r="M667" s="6"/>
      <c r="N667" s="6"/>
      <c r="O667" s="6"/>
      <c r="P667" s="6"/>
      <c r="Q667" s="6"/>
      <c r="R667" s="6"/>
      <c r="S667" s="6"/>
      <c r="T667" s="6"/>
      <c r="U667" s="6"/>
      <c r="V667" s="6"/>
      <c r="W667" s="6"/>
      <c r="X667" s="6"/>
      <c r="Y667" s="6"/>
      <c r="Z667" s="7"/>
    </row>
    <row r="668" spans="1:26" ht="12.75" customHeight="1" x14ac:dyDescent="0.25">
      <c r="A668" s="4"/>
      <c r="I668" s="6"/>
      <c r="J668" s="6"/>
      <c r="K668" s="6"/>
      <c r="L668" s="6"/>
      <c r="M668" s="6"/>
      <c r="N668" s="6"/>
      <c r="O668" s="6"/>
      <c r="P668" s="6"/>
      <c r="Q668" s="6"/>
      <c r="R668" s="6"/>
      <c r="S668" s="6"/>
      <c r="T668" s="6"/>
      <c r="U668" s="6"/>
      <c r="V668" s="6"/>
      <c r="W668" s="6"/>
      <c r="X668" s="6"/>
      <c r="Y668" s="6"/>
      <c r="Z668" s="7"/>
    </row>
    <row r="669" spans="1:26" ht="12.75" customHeight="1" x14ac:dyDescent="0.25">
      <c r="A669" s="4"/>
      <c r="I669" s="6"/>
      <c r="J669" s="6"/>
      <c r="K669" s="6"/>
      <c r="L669" s="6"/>
      <c r="M669" s="6"/>
      <c r="N669" s="6"/>
      <c r="O669" s="6"/>
      <c r="P669" s="6"/>
      <c r="Q669" s="6"/>
      <c r="R669" s="6"/>
      <c r="S669" s="6"/>
      <c r="T669" s="6"/>
      <c r="U669" s="6"/>
      <c r="V669" s="6"/>
      <c r="W669" s="6"/>
      <c r="X669" s="6"/>
      <c r="Y669" s="6"/>
      <c r="Z669" s="7"/>
    </row>
    <row r="670" spans="1:26" ht="12.75" customHeight="1" x14ac:dyDescent="0.25">
      <c r="A670" s="4"/>
      <c r="I670" s="6"/>
      <c r="J670" s="6"/>
      <c r="K670" s="6"/>
      <c r="L670" s="6"/>
      <c r="M670" s="6"/>
      <c r="N670" s="6"/>
      <c r="O670" s="6"/>
      <c r="P670" s="6"/>
      <c r="Q670" s="6"/>
      <c r="R670" s="6"/>
      <c r="S670" s="6"/>
      <c r="T670" s="6"/>
      <c r="U670" s="6"/>
      <c r="V670" s="6"/>
      <c r="W670" s="6"/>
      <c r="X670" s="6"/>
      <c r="Y670" s="6"/>
      <c r="Z670" s="7"/>
    </row>
    <row r="671" spans="1:26" ht="12.75" customHeight="1" x14ac:dyDescent="0.25">
      <c r="A671" s="4"/>
      <c r="I671" s="6"/>
      <c r="J671" s="6"/>
      <c r="K671" s="6"/>
      <c r="L671" s="6"/>
      <c r="M671" s="6"/>
      <c r="N671" s="6"/>
      <c r="O671" s="6"/>
      <c r="P671" s="6"/>
      <c r="Q671" s="6"/>
      <c r="R671" s="6"/>
      <c r="S671" s="6"/>
      <c r="T671" s="6"/>
      <c r="U671" s="6"/>
      <c r="V671" s="6"/>
      <c r="W671" s="6"/>
      <c r="X671" s="6"/>
      <c r="Y671" s="6"/>
      <c r="Z671" s="7"/>
    </row>
    <row r="672" spans="1:26" ht="12.75" customHeight="1" x14ac:dyDescent="0.25">
      <c r="A672" s="4"/>
      <c r="I672" s="6"/>
      <c r="J672" s="6"/>
      <c r="K672" s="6"/>
      <c r="L672" s="6"/>
      <c r="M672" s="6"/>
      <c r="N672" s="6"/>
      <c r="O672" s="6"/>
      <c r="P672" s="6"/>
      <c r="Q672" s="6"/>
      <c r="R672" s="6"/>
      <c r="S672" s="6"/>
      <c r="T672" s="6"/>
      <c r="U672" s="6"/>
      <c r="V672" s="6"/>
      <c r="W672" s="6"/>
      <c r="X672" s="6"/>
      <c r="Y672" s="6"/>
      <c r="Z672" s="7"/>
    </row>
    <row r="673" spans="1:26" ht="12.75" customHeight="1" x14ac:dyDescent="0.25">
      <c r="A673" s="4"/>
      <c r="I673" s="6"/>
      <c r="J673" s="6"/>
      <c r="K673" s="6"/>
      <c r="L673" s="6"/>
      <c r="M673" s="6"/>
      <c r="N673" s="6"/>
      <c r="O673" s="6"/>
      <c r="P673" s="6"/>
      <c r="Q673" s="6"/>
      <c r="R673" s="6"/>
      <c r="S673" s="6"/>
      <c r="T673" s="6"/>
      <c r="U673" s="6"/>
      <c r="V673" s="6"/>
      <c r="W673" s="6"/>
      <c r="X673" s="6"/>
      <c r="Y673" s="6"/>
      <c r="Z673" s="7"/>
    </row>
    <row r="674" spans="1:26" ht="12.75" customHeight="1" x14ac:dyDescent="0.25">
      <c r="A674" s="4"/>
      <c r="I674" s="6"/>
      <c r="J674" s="6"/>
      <c r="K674" s="6"/>
      <c r="L674" s="6"/>
      <c r="M674" s="6"/>
      <c r="N674" s="6"/>
      <c r="O674" s="6"/>
      <c r="P674" s="6"/>
      <c r="Q674" s="6"/>
      <c r="R674" s="6"/>
      <c r="S674" s="6"/>
      <c r="T674" s="6"/>
      <c r="U674" s="6"/>
      <c r="V674" s="6"/>
      <c r="W674" s="6"/>
      <c r="X674" s="6"/>
      <c r="Y674" s="6"/>
      <c r="Z674" s="7"/>
    </row>
    <row r="675" spans="1:26" ht="12.75" customHeight="1" x14ac:dyDescent="0.25">
      <c r="A675" s="4"/>
      <c r="I675" s="6"/>
      <c r="J675" s="6"/>
      <c r="K675" s="6"/>
      <c r="L675" s="6"/>
      <c r="M675" s="6"/>
      <c r="N675" s="6"/>
      <c r="O675" s="6"/>
      <c r="P675" s="6"/>
      <c r="Q675" s="6"/>
      <c r="R675" s="6"/>
      <c r="S675" s="6"/>
      <c r="T675" s="6"/>
      <c r="U675" s="6"/>
      <c r="V675" s="6"/>
      <c r="W675" s="6"/>
      <c r="X675" s="6"/>
      <c r="Y675" s="6"/>
      <c r="Z675" s="7"/>
    </row>
    <row r="676" spans="1:26" ht="12.75" customHeight="1" x14ac:dyDescent="0.25">
      <c r="A676" s="4"/>
      <c r="I676" s="6"/>
      <c r="J676" s="6"/>
      <c r="K676" s="6"/>
      <c r="L676" s="6"/>
      <c r="M676" s="6"/>
      <c r="N676" s="6"/>
      <c r="O676" s="6"/>
      <c r="P676" s="6"/>
      <c r="Q676" s="6"/>
      <c r="R676" s="6"/>
      <c r="S676" s="6"/>
      <c r="T676" s="6"/>
      <c r="U676" s="6"/>
      <c r="V676" s="6"/>
      <c r="W676" s="6"/>
      <c r="X676" s="6"/>
      <c r="Y676" s="6"/>
      <c r="Z676" s="7"/>
    </row>
    <row r="677" spans="1:26" ht="12.75" customHeight="1" x14ac:dyDescent="0.25">
      <c r="A677" s="4"/>
      <c r="I677" s="6"/>
      <c r="J677" s="6"/>
      <c r="K677" s="6"/>
      <c r="L677" s="6"/>
      <c r="M677" s="6"/>
      <c r="N677" s="6"/>
      <c r="O677" s="6"/>
      <c r="P677" s="6"/>
      <c r="Q677" s="6"/>
      <c r="R677" s="6"/>
      <c r="S677" s="6"/>
      <c r="T677" s="6"/>
      <c r="U677" s="6"/>
      <c r="V677" s="6"/>
      <c r="W677" s="6"/>
      <c r="X677" s="6"/>
      <c r="Y677" s="6"/>
      <c r="Z677" s="7"/>
    </row>
    <row r="678" spans="1:26" ht="12.75" customHeight="1" x14ac:dyDescent="0.25">
      <c r="A678" s="4"/>
      <c r="I678" s="6"/>
      <c r="J678" s="6"/>
      <c r="K678" s="6"/>
      <c r="L678" s="6"/>
      <c r="M678" s="6"/>
      <c r="N678" s="6"/>
      <c r="O678" s="6"/>
      <c r="P678" s="6"/>
      <c r="Q678" s="6"/>
      <c r="R678" s="6"/>
      <c r="S678" s="6"/>
      <c r="T678" s="6"/>
      <c r="U678" s="6"/>
      <c r="V678" s="6"/>
      <c r="W678" s="6"/>
      <c r="X678" s="6"/>
      <c r="Y678" s="6"/>
      <c r="Z678" s="7"/>
    </row>
    <row r="679" spans="1:26" ht="12.75" customHeight="1" x14ac:dyDescent="0.25">
      <c r="A679" s="4"/>
      <c r="I679" s="6"/>
      <c r="J679" s="6"/>
      <c r="K679" s="6"/>
      <c r="L679" s="6"/>
      <c r="M679" s="6"/>
      <c r="N679" s="6"/>
      <c r="O679" s="6"/>
      <c r="P679" s="6"/>
      <c r="Q679" s="6"/>
      <c r="R679" s="6"/>
      <c r="S679" s="6"/>
      <c r="T679" s="6"/>
      <c r="U679" s="6"/>
      <c r="V679" s="6"/>
      <c r="W679" s="6"/>
      <c r="X679" s="6"/>
      <c r="Y679" s="6"/>
      <c r="Z679" s="7"/>
    </row>
    <row r="680" spans="1:26" ht="12.75" customHeight="1" x14ac:dyDescent="0.25">
      <c r="A680" s="4"/>
      <c r="I680" s="6"/>
      <c r="J680" s="6"/>
      <c r="K680" s="6"/>
      <c r="L680" s="6"/>
      <c r="M680" s="6"/>
      <c r="N680" s="6"/>
      <c r="O680" s="6"/>
      <c r="P680" s="6"/>
      <c r="Q680" s="6"/>
      <c r="R680" s="6"/>
      <c r="S680" s="6"/>
      <c r="T680" s="6"/>
      <c r="U680" s="6"/>
      <c r="V680" s="6"/>
      <c r="W680" s="6"/>
      <c r="X680" s="6"/>
      <c r="Y680" s="6"/>
      <c r="Z680" s="7"/>
    </row>
    <row r="681" spans="1:26" ht="12.75" customHeight="1" x14ac:dyDescent="0.25">
      <c r="A681" s="4"/>
      <c r="I681" s="6"/>
      <c r="J681" s="6"/>
      <c r="K681" s="6"/>
      <c r="L681" s="6"/>
      <c r="M681" s="6"/>
      <c r="N681" s="6"/>
      <c r="O681" s="6"/>
      <c r="P681" s="6"/>
      <c r="Q681" s="6"/>
      <c r="R681" s="6"/>
      <c r="S681" s="6"/>
      <c r="T681" s="6"/>
      <c r="U681" s="6"/>
      <c r="V681" s="6"/>
      <c r="W681" s="6"/>
      <c r="X681" s="6"/>
      <c r="Y681" s="6"/>
      <c r="Z681" s="7"/>
    </row>
    <row r="682" spans="1:26" ht="12.75" customHeight="1" x14ac:dyDescent="0.25">
      <c r="A682" s="4"/>
      <c r="I682" s="6"/>
      <c r="J682" s="6"/>
      <c r="K682" s="6"/>
      <c r="L682" s="6"/>
      <c r="M682" s="6"/>
      <c r="N682" s="6"/>
      <c r="O682" s="6"/>
      <c r="P682" s="6"/>
      <c r="Q682" s="6"/>
      <c r="R682" s="6"/>
      <c r="S682" s="6"/>
      <c r="T682" s="6"/>
      <c r="U682" s="6"/>
      <c r="V682" s="6"/>
      <c r="W682" s="6"/>
      <c r="X682" s="6"/>
      <c r="Y682" s="6"/>
      <c r="Z682" s="7"/>
    </row>
    <row r="683" spans="1:26" ht="12.75" customHeight="1" x14ac:dyDescent="0.25">
      <c r="A683" s="4"/>
      <c r="I683" s="6"/>
      <c r="J683" s="6"/>
      <c r="K683" s="6"/>
      <c r="L683" s="6"/>
      <c r="M683" s="6"/>
      <c r="N683" s="6"/>
      <c r="O683" s="6"/>
      <c r="P683" s="6"/>
      <c r="Q683" s="6"/>
      <c r="R683" s="6"/>
      <c r="S683" s="6"/>
      <c r="T683" s="6"/>
      <c r="U683" s="6"/>
      <c r="V683" s="6"/>
      <c r="W683" s="6"/>
      <c r="X683" s="6"/>
      <c r="Y683" s="6"/>
      <c r="Z683" s="7"/>
    </row>
    <row r="684" spans="1:26" ht="12.75" customHeight="1" x14ac:dyDescent="0.25">
      <c r="A684" s="4"/>
      <c r="I684" s="6"/>
      <c r="J684" s="6"/>
      <c r="K684" s="6"/>
      <c r="L684" s="6"/>
      <c r="M684" s="6"/>
      <c r="N684" s="6"/>
      <c r="O684" s="6"/>
      <c r="P684" s="6"/>
      <c r="Q684" s="6"/>
      <c r="R684" s="6"/>
      <c r="S684" s="6"/>
      <c r="T684" s="6"/>
      <c r="U684" s="6"/>
      <c r="V684" s="6"/>
      <c r="W684" s="6"/>
      <c r="X684" s="6"/>
      <c r="Y684" s="6"/>
      <c r="Z684" s="7"/>
    </row>
    <row r="685" spans="1:26" ht="12.75" customHeight="1" x14ac:dyDescent="0.25">
      <c r="A685" s="4"/>
      <c r="I685" s="6"/>
      <c r="J685" s="6"/>
      <c r="K685" s="6"/>
      <c r="L685" s="6"/>
      <c r="M685" s="6"/>
      <c r="N685" s="6"/>
      <c r="O685" s="6"/>
      <c r="P685" s="6"/>
      <c r="Q685" s="6"/>
      <c r="R685" s="6"/>
      <c r="S685" s="6"/>
      <c r="T685" s="6"/>
      <c r="U685" s="6"/>
      <c r="V685" s="6"/>
      <c r="W685" s="6"/>
      <c r="X685" s="6"/>
      <c r="Y685" s="6"/>
      <c r="Z685" s="7"/>
    </row>
    <row r="686" spans="1:26" ht="12.75" customHeight="1" x14ac:dyDescent="0.25">
      <c r="A686" s="4"/>
      <c r="I686" s="6"/>
      <c r="J686" s="6"/>
      <c r="K686" s="6"/>
      <c r="L686" s="6"/>
      <c r="M686" s="6"/>
      <c r="N686" s="6"/>
      <c r="O686" s="6"/>
      <c r="P686" s="6"/>
      <c r="Q686" s="6"/>
      <c r="R686" s="6"/>
      <c r="S686" s="6"/>
      <c r="T686" s="6"/>
      <c r="U686" s="6"/>
      <c r="V686" s="6"/>
      <c r="W686" s="6"/>
      <c r="X686" s="6"/>
      <c r="Y686" s="6"/>
      <c r="Z686" s="7"/>
    </row>
    <row r="687" spans="1:26" ht="12.75" customHeight="1" x14ac:dyDescent="0.25">
      <c r="A687" s="4"/>
      <c r="I687" s="6"/>
      <c r="J687" s="6"/>
      <c r="K687" s="6"/>
      <c r="L687" s="6"/>
      <c r="M687" s="6"/>
      <c r="N687" s="6"/>
      <c r="O687" s="6"/>
      <c r="P687" s="6"/>
      <c r="Q687" s="6"/>
      <c r="R687" s="6"/>
      <c r="S687" s="6"/>
      <c r="T687" s="6"/>
      <c r="U687" s="6"/>
      <c r="V687" s="6"/>
      <c r="W687" s="6"/>
      <c r="X687" s="6"/>
      <c r="Y687" s="6"/>
      <c r="Z687" s="7"/>
    </row>
    <row r="688" spans="1:26" ht="12.75" customHeight="1" x14ac:dyDescent="0.25">
      <c r="A688" s="4"/>
      <c r="I688" s="6"/>
      <c r="J688" s="6"/>
      <c r="K688" s="6"/>
      <c r="L688" s="6"/>
      <c r="M688" s="6"/>
      <c r="N688" s="6"/>
      <c r="O688" s="6"/>
      <c r="P688" s="6"/>
      <c r="Q688" s="6"/>
      <c r="R688" s="6"/>
      <c r="S688" s="6"/>
      <c r="T688" s="6"/>
      <c r="U688" s="6"/>
      <c r="V688" s="6"/>
      <c r="W688" s="6"/>
      <c r="X688" s="6"/>
      <c r="Y688" s="6"/>
      <c r="Z688" s="7"/>
    </row>
    <row r="689" spans="1:26" ht="12.75" customHeight="1" x14ac:dyDescent="0.25">
      <c r="A689" s="4"/>
      <c r="I689" s="6"/>
      <c r="J689" s="6"/>
      <c r="K689" s="6"/>
      <c r="L689" s="6"/>
      <c r="M689" s="6"/>
      <c r="N689" s="6"/>
      <c r="O689" s="6"/>
      <c r="P689" s="6"/>
      <c r="Q689" s="6"/>
      <c r="R689" s="6"/>
      <c r="S689" s="6"/>
      <c r="T689" s="6"/>
      <c r="U689" s="6"/>
      <c r="V689" s="6"/>
      <c r="W689" s="6"/>
      <c r="X689" s="6"/>
      <c r="Y689" s="6"/>
      <c r="Z689" s="7"/>
    </row>
    <row r="690" spans="1:26" ht="12.75" customHeight="1" x14ac:dyDescent="0.25">
      <c r="A690" s="4"/>
      <c r="I690" s="6"/>
      <c r="J690" s="6"/>
      <c r="K690" s="6"/>
      <c r="L690" s="6"/>
      <c r="M690" s="6"/>
      <c r="N690" s="6"/>
      <c r="O690" s="6"/>
      <c r="P690" s="6"/>
      <c r="Q690" s="6"/>
      <c r="R690" s="6"/>
      <c r="S690" s="6"/>
      <c r="T690" s="6"/>
      <c r="U690" s="6"/>
      <c r="V690" s="6"/>
      <c r="W690" s="6"/>
      <c r="X690" s="6"/>
      <c r="Y690" s="6"/>
      <c r="Z690" s="7"/>
    </row>
    <row r="691" spans="1:26" ht="12.75" customHeight="1" x14ac:dyDescent="0.25">
      <c r="A691" s="4"/>
      <c r="I691" s="6"/>
      <c r="J691" s="6"/>
      <c r="K691" s="6"/>
      <c r="L691" s="6"/>
      <c r="M691" s="6"/>
      <c r="N691" s="6"/>
      <c r="O691" s="6"/>
      <c r="P691" s="6"/>
      <c r="Q691" s="6"/>
      <c r="R691" s="6"/>
      <c r="S691" s="6"/>
      <c r="T691" s="6"/>
      <c r="U691" s="6"/>
      <c r="V691" s="6"/>
      <c r="W691" s="6"/>
      <c r="X691" s="6"/>
      <c r="Y691" s="6"/>
      <c r="Z691" s="7"/>
    </row>
    <row r="692" spans="1:26" ht="12.75" customHeight="1" x14ac:dyDescent="0.25">
      <c r="A692" s="4"/>
      <c r="I692" s="6"/>
      <c r="J692" s="6"/>
      <c r="K692" s="6"/>
      <c r="L692" s="6"/>
      <c r="M692" s="6"/>
      <c r="N692" s="6"/>
      <c r="O692" s="6"/>
      <c r="P692" s="6"/>
      <c r="Q692" s="6"/>
      <c r="R692" s="6"/>
      <c r="S692" s="6"/>
      <c r="T692" s="6"/>
      <c r="U692" s="6"/>
      <c r="V692" s="6"/>
      <c r="W692" s="6"/>
      <c r="X692" s="6"/>
      <c r="Y692" s="6"/>
      <c r="Z692" s="7"/>
    </row>
    <row r="693" spans="1:26" ht="12.75" customHeight="1" x14ac:dyDescent="0.25">
      <c r="A693" s="4"/>
      <c r="I693" s="6"/>
      <c r="J693" s="6"/>
      <c r="K693" s="6"/>
      <c r="L693" s="6"/>
      <c r="M693" s="6"/>
      <c r="N693" s="6"/>
      <c r="O693" s="6"/>
      <c r="P693" s="6"/>
      <c r="Q693" s="6"/>
      <c r="R693" s="6"/>
      <c r="S693" s="6"/>
      <c r="T693" s="6"/>
      <c r="U693" s="6"/>
      <c r="V693" s="6"/>
      <c r="W693" s="6"/>
      <c r="X693" s="6"/>
      <c r="Y693" s="6"/>
      <c r="Z693" s="7"/>
    </row>
    <row r="694" spans="1:26" ht="12.75" customHeight="1" x14ac:dyDescent="0.25">
      <c r="A694" s="4"/>
      <c r="I694" s="6"/>
      <c r="J694" s="6"/>
      <c r="K694" s="6"/>
      <c r="L694" s="6"/>
      <c r="M694" s="6"/>
      <c r="N694" s="6"/>
      <c r="O694" s="6"/>
      <c r="P694" s="6"/>
      <c r="Q694" s="6"/>
      <c r="R694" s="6"/>
      <c r="S694" s="6"/>
      <c r="T694" s="6"/>
      <c r="U694" s="6"/>
      <c r="V694" s="6"/>
      <c r="W694" s="6"/>
      <c r="X694" s="6"/>
      <c r="Y694" s="6"/>
      <c r="Z694" s="7"/>
    </row>
    <row r="695" spans="1:26" ht="12.75" customHeight="1" x14ac:dyDescent="0.25">
      <c r="A695" s="4"/>
      <c r="I695" s="6"/>
      <c r="J695" s="6"/>
      <c r="K695" s="6"/>
      <c r="L695" s="6"/>
      <c r="M695" s="6"/>
      <c r="N695" s="6"/>
      <c r="O695" s="6"/>
      <c r="P695" s="6"/>
      <c r="Q695" s="6"/>
      <c r="R695" s="6"/>
      <c r="S695" s="6"/>
      <c r="T695" s="6"/>
      <c r="U695" s="6"/>
      <c r="V695" s="6"/>
      <c r="W695" s="6"/>
      <c r="X695" s="6"/>
      <c r="Y695" s="6"/>
      <c r="Z695" s="7"/>
    </row>
    <row r="696" spans="1:26" ht="12.75" customHeight="1" x14ac:dyDescent="0.25">
      <c r="A696" s="4"/>
      <c r="I696" s="6"/>
      <c r="J696" s="6"/>
      <c r="K696" s="6"/>
      <c r="L696" s="6"/>
      <c r="M696" s="6"/>
      <c r="N696" s="6"/>
      <c r="O696" s="6"/>
      <c r="P696" s="6"/>
      <c r="Q696" s="6"/>
      <c r="R696" s="6"/>
      <c r="S696" s="6"/>
      <c r="T696" s="6"/>
      <c r="U696" s="6"/>
      <c r="V696" s="6"/>
      <c r="W696" s="6"/>
      <c r="X696" s="6"/>
      <c r="Y696" s="6"/>
      <c r="Z696" s="7"/>
    </row>
    <row r="697" spans="1:26" ht="12.75" customHeight="1" x14ac:dyDescent="0.25">
      <c r="A697" s="4"/>
      <c r="I697" s="6"/>
      <c r="J697" s="6"/>
      <c r="K697" s="6"/>
      <c r="L697" s="6"/>
      <c r="M697" s="6"/>
      <c r="N697" s="6"/>
      <c r="O697" s="6"/>
      <c r="P697" s="6"/>
      <c r="Q697" s="6"/>
      <c r="R697" s="6"/>
      <c r="S697" s="6"/>
      <c r="T697" s="6"/>
      <c r="U697" s="6"/>
      <c r="V697" s="6"/>
      <c r="W697" s="6"/>
      <c r="X697" s="6"/>
      <c r="Y697" s="6"/>
      <c r="Z697" s="7"/>
    </row>
    <row r="698" spans="1:26" ht="12.75" customHeight="1" x14ac:dyDescent="0.25">
      <c r="A698" s="4"/>
      <c r="I698" s="6"/>
      <c r="J698" s="6"/>
      <c r="K698" s="6"/>
      <c r="L698" s="6"/>
      <c r="M698" s="6"/>
      <c r="N698" s="6"/>
      <c r="O698" s="6"/>
      <c r="P698" s="6"/>
      <c r="Q698" s="6"/>
      <c r="R698" s="6"/>
      <c r="S698" s="6"/>
      <c r="T698" s="6"/>
      <c r="U698" s="6"/>
      <c r="V698" s="6"/>
      <c r="W698" s="6"/>
      <c r="X698" s="6"/>
      <c r="Y698" s="6"/>
      <c r="Z698" s="7"/>
    </row>
    <row r="699" spans="1:26" ht="12.75" customHeight="1" x14ac:dyDescent="0.25">
      <c r="A699" s="4"/>
      <c r="I699" s="6"/>
      <c r="J699" s="6"/>
      <c r="K699" s="6"/>
      <c r="L699" s="6"/>
      <c r="M699" s="6"/>
      <c r="N699" s="6"/>
      <c r="O699" s="6"/>
      <c r="P699" s="6"/>
      <c r="Q699" s="6"/>
      <c r="R699" s="6"/>
      <c r="S699" s="6"/>
      <c r="T699" s="6"/>
      <c r="U699" s="6"/>
      <c r="V699" s="6"/>
      <c r="W699" s="6"/>
      <c r="X699" s="6"/>
      <c r="Y699" s="6"/>
      <c r="Z699" s="7"/>
    </row>
    <row r="700" spans="1:26" ht="12.75" customHeight="1" x14ac:dyDescent="0.25">
      <c r="A700" s="4"/>
      <c r="I700" s="6"/>
      <c r="J700" s="6"/>
      <c r="K700" s="6"/>
      <c r="L700" s="6"/>
      <c r="M700" s="6"/>
      <c r="N700" s="6"/>
      <c r="O700" s="6"/>
      <c r="P700" s="6"/>
      <c r="Q700" s="6"/>
      <c r="R700" s="6"/>
      <c r="S700" s="6"/>
      <c r="T700" s="6"/>
      <c r="U700" s="6"/>
      <c r="V700" s="6"/>
      <c r="W700" s="6"/>
      <c r="X700" s="6"/>
      <c r="Y700" s="6"/>
      <c r="Z700" s="7"/>
    </row>
    <row r="701" spans="1:26" ht="12.75" customHeight="1" x14ac:dyDescent="0.25">
      <c r="A701" s="4"/>
      <c r="I701" s="6"/>
      <c r="J701" s="6"/>
      <c r="K701" s="6"/>
      <c r="L701" s="6"/>
      <c r="M701" s="6"/>
      <c r="N701" s="6"/>
      <c r="O701" s="6"/>
      <c r="P701" s="6"/>
      <c r="Q701" s="6"/>
      <c r="R701" s="6"/>
      <c r="S701" s="6"/>
      <c r="T701" s="6"/>
      <c r="U701" s="6"/>
      <c r="V701" s="6"/>
      <c r="W701" s="6"/>
      <c r="X701" s="6"/>
      <c r="Y701" s="6"/>
      <c r="Z701" s="7"/>
    </row>
    <row r="702" spans="1:26" ht="12.75" customHeight="1" x14ac:dyDescent="0.25">
      <c r="A702" s="4"/>
      <c r="I702" s="6"/>
      <c r="J702" s="6"/>
      <c r="K702" s="6"/>
      <c r="L702" s="6"/>
      <c r="M702" s="6"/>
      <c r="N702" s="6"/>
      <c r="O702" s="6"/>
      <c r="P702" s="6"/>
      <c r="Q702" s="6"/>
      <c r="R702" s="6"/>
      <c r="S702" s="6"/>
      <c r="T702" s="6"/>
      <c r="U702" s="6"/>
      <c r="V702" s="6"/>
      <c r="W702" s="6"/>
      <c r="X702" s="6"/>
      <c r="Y702" s="6"/>
      <c r="Z702" s="7"/>
    </row>
    <row r="703" spans="1:26" ht="12.75" customHeight="1" x14ac:dyDescent="0.25">
      <c r="A703" s="4"/>
      <c r="I703" s="6"/>
      <c r="J703" s="6"/>
      <c r="K703" s="6"/>
      <c r="L703" s="6"/>
      <c r="M703" s="6"/>
      <c r="N703" s="6"/>
      <c r="O703" s="6"/>
      <c r="P703" s="6"/>
      <c r="Q703" s="6"/>
      <c r="R703" s="6"/>
      <c r="S703" s="6"/>
      <c r="T703" s="6"/>
      <c r="U703" s="6"/>
      <c r="V703" s="6"/>
      <c r="W703" s="6"/>
      <c r="X703" s="6"/>
      <c r="Y703" s="6"/>
      <c r="Z703" s="7"/>
    </row>
    <row r="704" spans="1:26" ht="12.75" customHeight="1" x14ac:dyDescent="0.25">
      <c r="A704" s="4"/>
      <c r="I704" s="6"/>
      <c r="J704" s="6"/>
      <c r="K704" s="6"/>
      <c r="L704" s="6"/>
      <c r="M704" s="6"/>
      <c r="N704" s="6"/>
      <c r="O704" s="6"/>
      <c r="P704" s="6"/>
      <c r="Q704" s="6"/>
      <c r="R704" s="6"/>
      <c r="S704" s="6"/>
      <c r="T704" s="6"/>
      <c r="U704" s="6"/>
      <c r="V704" s="6"/>
      <c r="W704" s="6"/>
      <c r="X704" s="6"/>
      <c r="Y704" s="6"/>
      <c r="Z704" s="7"/>
    </row>
    <row r="705" spans="1:26" ht="12.75" customHeight="1" x14ac:dyDescent="0.25">
      <c r="A705" s="4"/>
      <c r="I705" s="6"/>
      <c r="J705" s="6"/>
      <c r="K705" s="6"/>
      <c r="L705" s="6"/>
      <c r="M705" s="6"/>
      <c r="N705" s="6"/>
      <c r="O705" s="6"/>
      <c r="P705" s="6"/>
      <c r="Q705" s="6"/>
      <c r="R705" s="6"/>
      <c r="S705" s="6"/>
      <c r="T705" s="6"/>
      <c r="U705" s="6"/>
      <c r="V705" s="6"/>
      <c r="W705" s="6"/>
      <c r="X705" s="6"/>
      <c r="Y705" s="6"/>
      <c r="Z705" s="7"/>
    </row>
    <row r="706" spans="1:26" ht="12.75" customHeight="1" x14ac:dyDescent="0.25">
      <c r="A706" s="4"/>
      <c r="I706" s="6"/>
      <c r="J706" s="6"/>
      <c r="K706" s="6"/>
      <c r="L706" s="6"/>
      <c r="M706" s="6"/>
      <c r="N706" s="6"/>
      <c r="O706" s="6"/>
      <c r="P706" s="6"/>
      <c r="Q706" s="6"/>
      <c r="R706" s="6"/>
      <c r="S706" s="6"/>
      <c r="T706" s="6"/>
      <c r="U706" s="6"/>
      <c r="V706" s="6"/>
      <c r="W706" s="6"/>
      <c r="X706" s="6"/>
      <c r="Y706" s="6"/>
      <c r="Z706" s="7"/>
    </row>
    <row r="707" spans="1:26" ht="12.75" customHeight="1" x14ac:dyDescent="0.25">
      <c r="A707" s="4"/>
      <c r="I707" s="6"/>
      <c r="J707" s="6"/>
      <c r="K707" s="6"/>
      <c r="L707" s="6"/>
      <c r="M707" s="6"/>
      <c r="N707" s="6"/>
      <c r="O707" s="6"/>
      <c r="P707" s="6"/>
      <c r="Q707" s="6"/>
      <c r="R707" s="6"/>
      <c r="S707" s="6"/>
      <c r="T707" s="6"/>
      <c r="U707" s="6"/>
      <c r="V707" s="6"/>
      <c r="W707" s="6"/>
      <c r="X707" s="6"/>
      <c r="Y707" s="6"/>
      <c r="Z707" s="7"/>
    </row>
    <row r="708" spans="1:26" ht="12.75" customHeight="1" x14ac:dyDescent="0.25">
      <c r="A708" s="4"/>
      <c r="I708" s="6"/>
      <c r="J708" s="6"/>
      <c r="K708" s="6"/>
      <c r="L708" s="6"/>
      <c r="M708" s="6"/>
      <c r="N708" s="6"/>
      <c r="O708" s="6"/>
      <c r="P708" s="6"/>
      <c r="Q708" s="6"/>
      <c r="R708" s="6"/>
      <c r="S708" s="6"/>
      <c r="T708" s="6"/>
      <c r="U708" s="6"/>
      <c r="V708" s="6"/>
      <c r="W708" s="6"/>
      <c r="X708" s="6"/>
      <c r="Y708" s="6"/>
      <c r="Z708" s="7"/>
    </row>
    <row r="709" spans="1:26" ht="12.75" customHeight="1" x14ac:dyDescent="0.25">
      <c r="A709" s="4"/>
      <c r="I709" s="6"/>
      <c r="J709" s="6"/>
      <c r="K709" s="6"/>
      <c r="L709" s="6"/>
      <c r="M709" s="6"/>
      <c r="N709" s="6"/>
      <c r="O709" s="6"/>
      <c r="P709" s="6"/>
      <c r="Q709" s="6"/>
      <c r="R709" s="6"/>
      <c r="S709" s="6"/>
      <c r="T709" s="6"/>
      <c r="U709" s="6"/>
      <c r="V709" s="6"/>
      <c r="W709" s="6"/>
      <c r="X709" s="6"/>
      <c r="Y709" s="6"/>
      <c r="Z709" s="7"/>
    </row>
    <row r="710" spans="1:26" ht="12.75" customHeight="1" x14ac:dyDescent="0.25">
      <c r="A710" s="4"/>
      <c r="I710" s="6"/>
      <c r="J710" s="6"/>
      <c r="K710" s="6"/>
      <c r="L710" s="6"/>
      <c r="M710" s="6"/>
      <c r="N710" s="6"/>
      <c r="O710" s="6"/>
      <c r="P710" s="6"/>
      <c r="Q710" s="6"/>
      <c r="R710" s="6"/>
      <c r="S710" s="6"/>
      <c r="T710" s="6"/>
      <c r="U710" s="6"/>
      <c r="V710" s="6"/>
      <c r="W710" s="6"/>
      <c r="X710" s="6"/>
      <c r="Y710" s="6"/>
      <c r="Z710" s="7"/>
    </row>
    <row r="711" spans="1:26" ht="12.75" customHeight="1" x14ac:dyDescent="0.25">
      <c r="A711" s="4"/>
      <c r="I711" s="6"/>
      <c r="J711" s="6"/>
      <c r="K711" s="6"/>
      <c r="L711" s="6"/>
      <c r="M711" s="6"/>
      <c r="N711" s="6"/>
      <c r="O711" s="6"/>
      <c r="P711" s="6"/>
      <c r="Q711" s="6"/>
      <c r="R711" s="6"/>
      <c r="S711" s="6"/>
      <c r="T711" s="6"/>
      <c r="U711" s="6"/>
      <c r="V711" s="6"/>
      <c r="W711" s="6"/>
      <c r="X711" s="6"/>
      <c r="Y711" s="6"/>
      <c r="Z711" s="7"/>
    </row>
    <row r="712" spans="1:26" ht="12.75" customHeight="1" x14ac:dyDescent="0.25">
      <c r="A712" s="4"/>
      <c r="I712" s="6"/>
      <c r="J712" s="6"/>
      <c r="K712" s="6"/>
      <c r="L712" s="6"/>
      <c r="M712" s="6"/>
      <c r="N712" s="6"/>
      <c r="O712" s="6"/>
      <c r="P712" s="6"/>
      <c r="Q712" s="6"/>
      <c r="R712" s="6"/>
      <c r="S712" s="6"/>
      <c r="T712" s="6"/>
      <c r="U712" s="6"/>
      <c r="V712" s="6"/>
      <c r="W712" s="6"/>
      <c r="X712" s="6"/>
      <c r="Y712" s="6"/>
      <c r="Z712" s="7"/>
    </row>
    <row r="713" spans="1:26" ht="12.75" customHeight="1" x14ac:dyDescent="0.25">
      <c r="A713" s="4"/>
      <c r="I713" s="6"/>
      <c r="J713" s="6"/>
      <c r="K713" s="6"/>
      <c r="L713" s="6"/>
      <c r="M713" s="6"/>
      <c r="N713" s="6"/>
      <c r="O713" s="6"/>
      <c r="P713" s="6"/>
      <c r="Q713" s="6"/>
      <c r="R713" s="6"/>
      <c r="S713" s="6"/>
      <c r="T713" s="6"/>
      <c r="U713" s="6"/>
      <c r="V713" s="6"/>
      <c r="W713" s="6"/>
      <c r="X713" s="6"/>
      <c r="Y713" s="6"/>
      <c r="Z713" s="7"/>
    </row>
    <row r="714" spans="1:26" ht="12.75" customHeight="1" x14ac:dyDescent="0.25">
      <c r="A714" s="4"/>
      <c r="I714" s="6"/>
      <c r="J714" s="6"/>
      <c r="K714" s="6"/>
      <c r="L714" s="6"/>
      <c r="M714" s="6"/>
      <c r="N714" s="6"/>
      <c r="O714" s="6"/>
      <c r="P714" s="6"/>
      <c r="Q714" s="6"/>
      <c r="R714" s="6"/>
      <c r="S714" s="6"/>
      <c r="T714" s="6"/>
      <c r="U714" s="6"/>
      <c r="V714" s="6"/>
      <c r="W714" s="6"/>
      <c r="X714" s="6"/>
      <c r="Y714" s="6"/>
      <c r="Z714" s="7"/>
    </row>
    <row r="715" spans="1:26" ht="12.75" customHeight="1" x14ac:dyDescent="0.25">
      <c r="A715" s="4"/>
      <c r="I715" s="6"/>
      <c r="J715" s="6"/>
      <c r="K715" s="6"/>
      <c r="L715" s="6"/>
      <c r="M715" s="6"/>
      <c r="N715" s="6"/>
      <c r="O715" s="6"/>
      <c r="P715" s="6"/>
      <c r="Q715" s="6"/>
      <c r="R715" s="6"/>
      <c r="S715" s="6"/>
      <c r="T715" s="6"/>
      <c r="U715" s="6"/>
      <c r="V715" s="6"/>
      <c r="W715" s="6"/>
      <c r="X715" s="6"/>
      <c r="Y715" s="6"/>
      <c r="Z715" s="7"/>
    </row>
    <row r="716" spans="1:26" ht="12.75" customHeight="1" x14ac:dyDescent="0.25">
      <c r="A716" s="4"/>
      <c r="I716" s="6"/>
      <c r="J716" s="6"/>
      <c r="K716" s="6"/>
      <c r="L716" s="6"/>
      <c r="M716" s="6"/>
      <c r="N716" s="6"/>
      <c r="O716" s="6"/>
      <c r="P716" s="6"/>
      <c r="Q716" s="6"/>
      <c r="R716" s="6"/>
      <c r="S716" s="6"/>
      <c r="T716" s="6"/>
      <c r="U716" s="6"/>
      <c r="V716" s="6"/>
      <c r="W716" s="6"/>
      <c r="X716" s="6"/>
      <c r="Y716" s="6"/>
      <c r="Z716" s="7"/>
    </row>
    <row r="717" spans="1:26" ht="12.75" customHeight="1" x14ac:dyDescent="0.25">
      <c r="A717" s="4"/>
      <c r="I717" s="6"/>
      <c r="J717" s="6"/>
      <c r="K717" s="6"/>
      <c r="L717" s="6"/>
      <c r="M717" s="6"/>
      <c r="N717" s="6"/>
      <c r="O717" s="6"/>
      <c r="P717" s="6"/>
      <c r="Q717" s="6"/>
      <c r="R717" s="6"/>
      <c r="S717" s="6"/>
      <c r="T717" s="6"/>
      <c r="U717" s="6"/>
      <c r="V717" s="6"/>
      <c r="W717" s="6"/>
      <c r="X717" s="6"/>
      <c r="Y717" s="6"/>
      <c r="Z717" s="7"/>
    </row>
    <row r="718" spans="1:26" ht="12.75" customHeight="1" x14ac:dyDescent="0.25">
      <c r="A718" s="4"/>
      <c r="I718" s="6"/>
      <c r="J718" s="6"/>
      <c r="K718" s="6"/>
      <c r="L718" s="6"/>
      <c r="M718" s="6"/>
      <c r="N718" s="6"/>
      <c r="O718" s="6"/>
      <c r="P718" s="6"/>
      <c r="Q718" s="6"/>
      <c r="R718" s="6"/>
      <c r="S718" s="6"/>
      <c r="T718" s="6"/>
      <c r="U718" s="6"/>
      <c r="V718" s="6"/>
      <c r="W718" s="6"/>
      <c r="X718" s="6"/>
      <c r="Y718" s="6"/>
      <c r="Z718" s="7"/>
    </row>
    <row r="719" spans="1:26" ht="12.75" customHeight="1" x14ac:dyDescent="0.25">
      <c r="A719" s="4"/>
      <c r="I719" s="6"/>
      <c r="J719" s="6"/>
      <c r="K719" s="6"/>
      <c r="L719" s="6"/>
      <c r="M719" s="6"/>
      <c r="N719" s="6"/>
      <c r="O719" s="6"/>
      <c r="P719" s="6"/>
      <c r="Q719" s="6"/>
      <c r="R719" s="6"/>
      <c r="S719" s="6"/>
      <c r="T719" s="6"/>
      <c r="U719" s="6"/>
      <c r="V719" s="6"/>
      <c r="W719" s="6"/>
      <c r="X719" s="6"/>
      <c r="Y719" s="6"/>
      <c r="Z719" s="7"/>
    </row>
    <row r="720" spans="1:26" ht="12.75" customHeight="1" x14ac:dyDescent="0.25">
      <c r="A720" s="4"/>
      <c r="I720" s="6"/>
      <c r="J720" s="6"/>
      <c r="K720" s="6"/>
      <c r="L720" s="6"/>
      <c r="M720" s="6"/>
      <c r="N720" s="6"/>
      <c r="O720" s="6"/>
      <c r="P720" s="6"/>
      <c r="Q720" s="6"/>
      <c r="R720" s="6"/>
      <c r="S720" s="6"/>
      <c r="T720" s="6"/>
      <c r="U720" s="6"/>
      <c r="V720" s="6"/>
      <c r="W720" s="6"/>
      <c r="X720" s="6"/>
      <c r="Y720" s="6"/>
      <c r="Z720" s="7"/>
    </row>
    <row r="721" spans="1:26" ht="12.75" customHeight="1" x14ac:dyDescent="0.25">
      <c r="A721" s="4"/>
      <c r="I721" s="6"/>
      <c r="J721" s="6"/>
      <c r="K721" s="6"/>
      <c r="L721" s="6"/>
      <c r="M721" s="6"/>
      <c r="N721" s="6"/>
      <c r="O721" s="6"/>
      <c r="P721" s="6"/>
      <c r="Q721" s="6"/>
      <c r="R721" s="6"/>
      <c r="S721" s="6"/>
      <c r="T721" s="6"/>
      <c r="U721" s="6"/>
      <c r="V721" s="6"/>
      <c r="W721" s="6"/>
      <c r="X721" s="6"/>
      <c r="Y721" s="6"/>
      <c r="Z721" s="7"/>
    </row>
    <row r="722" spans="1:26" ht="12.75" customHeight="1" x14ac:dyDescent="0.25">
      <c r="A722" s="4"/>
      <c r="I722" s="6"/>
      <c r="J722" s="6"/>
      <c r="K722" s="6"/>
      <c r="L722" s="6"/>
      <c r="M722" s="6"/>
      <c r="N722" s="6"/>
      <c r="O722" s="6"/>
      <c r="P722" s="6"/>
      <c r="Q722" s="6"/>
      <c r="R722" s="6"/>
      <c r="S722" s="6"/>
      <c r="T722" s="6"/>
      <c r="U722" s="6"/>
      <c r="V722" s="6"/>
      <c r="W722" s="6"/>
      <c r="X722" s="6"/>
      <c r="Y722" s="6"/>
      <c r="Z722" s="7"/>
    </row>
    <row r="723" spans="1:26" ht="12.75" customHeight="1" x14ac:dyDescent="0.25">
      <c r="A723" s="4"/>
      <c r="I723" s="6"/>
      <c r="J723" s="6"/>
      <c r="K723" s="6"/>
      <c r="L723" s="6"/>
      <c r="M723" s="6"/>
      <c r="N723" s="6"/>
      <c r="O723" s="6"/>
      <c r="P723" s="6"/>
      <c r="Q723" s="6"/>
      <c r="R723" s="6"/>
      <c r="S723" s="6"/>
      <c r="T723" s="6"/>
      <c r="U723" s="6"/>
      <c r="V723" s="6"/>
      <c r="W723" s="6"/>
      <c r="X723" s="6"/>
      <c r="Y723" s="6"/>
      <c r="Z723" s="7"/>
    </row>
    <row r="724" spans="1:26" ht="12.75" customHeight="1" x14ac:dyDescent="0.25">
      <c r="A724" s="4"/>
      <c r="I724" s="6"/>
      <c r="J724" s="6"/>
      <c r="K724" s="6"/>
      <c r="L724" s="6"/>
      <c r="M724" s="6"/>
      <c r="N724" s="6"/>
      <c r="O724" s="6"/>
      <c r="P724" s="6"/>
      <c r="Q724" s="6"/>
      <c r="R724" s="6"/>
      <c r="S724" s="6"/>
      <c r="T724" s="6"/>
      <c r="U724" s="6"/>
      <c r="V724" s="6"/>
      <c r="W724" s="6"/>
      <c r="X724" s="6"/>
      <c r="Y724" s="6"/>
      <c r="Z724" s="7"/>
    </row>
    <row r="725" spans="1:26" ht="12.75" customHeight="1" x14ac:dyDescent="0.25">
      <c r="A725" s="4"/>
      <c r="I725" s="6"/>
      <c r="J725" s="6"/>
      <c r="K725" s="6"/>
      <c r="L725" s="6"/>
      <c r="M725" s="6"/>
      <c r="N725" s="6"/>
      <c r="O725" s="6"/>
      <c r="P725" s="6"/>
      <c r="Q725" s="6"/>
      <c r="R725" s="6"/>
      <c r="S725" s="6"/>
      <c r="T725" s="6"/>
      <c r="U725" s="6"/>
      <c r="V725" s="6"/>
      <c r="W725" s="6"/>
      <c r="X725" s="6"/>
      <c r="Y725" s="6"/>
      <c r="Z725" s="7"/>
    </row>
    <row r="726" spans="1:26" ht="12.75" customHeight="1" x14ac:dyDescent="0.25">
      <c r="A726" s="4"/>
      <c r="I726" s="6"/>
      <c r="J726" s="6"/>
      <c r="K726" s="6"/>
      <c r="L726" s="6"/>
      <c r="M726" s="6"/>
      <c r="N726" s="6"/>
      <c r="O726" s="6"/>
      <c r="P726" s="6"/>
      <c r="Q726" s="6"/>
      <c r="R726" s="6"/>
      <c r="S726" s="6"/>
      <c r="T726" s="6"/>
      <c r="U726" s="6"/>
      <c r="V726" s="6"/>
      <c r="W726" s="6"/>
      <c r="X726" s="6"/>
      <c r="Y726" s="6"/>
      <c r="Z726" s="7"/>
    </row>
    <row r="727" spans="1:26" ht="12.75" customHeight="1" x14ac:dyDescent="0.25">
      <c r="A727" s="4"/>
      <c r="I727" s="6"/>
      <c r="J727" s="6"/>
      <c r="K727" s="6"/>
      <c r="L727" s="6"/>
      <c r="M727" s="6"/>
      <c r="N727" s="6"/>
      <c r="O727" s="6"/>
      <c r="P727" s="6"/>
      <c r="Q727" s="6"/>
      <c r="R727" s="6"/>
      <c r="S727" s="6"/>
      <c r="T727" s="6"/>
      <c r="U727" s="6"/>
      <c r="V727" s="6"/>
      <c r="W727" s="6"/>
      <c r="X727" s="6"/>
      <c r="Y727" s="6"/>
      <c r="Z727" s="7"/>
    </row>
    <row r="728" spans="1:26" ht="12.75" customHeight="1" x14ac:dyDescent="0.25">
      <c r="A728" s="4"/>
      <c r="I728" s="6"/>
      <c r="J728" s="6"/>
      <c r="K728" s="6"/>
      <c r="L728" s="6"/>
      <c r="M728" s="6"/>
      <c r="N728" s="6"/>
      <c r="O728" s="6"/>
      <c r="P728" s="6"/>
      <c r="Q728" s="6"/>
      <c r="R728" s="6"/>
      <c r="S728" s="6"/>
      <c r="T728" s="6"/>
      <c r="U728" s="6"/>
      <c r="V728" s="6"/>
      <c r="W728" s="6"/>
      <c r="X728" s="6"/>
      <c r="Y728" s="6"/>
      <c r="Z728" s="7"/>
    </row>
    <row r="729" spans="1:26" ht="12.75" customHeight="1" x14ac:dyDescent="0.25">
      <c r="A729" s="4"/>
      <c r="I729" s="6"/>
      <c r="J729" s="6"/>
      <c r="K729" s="6"/>
      <c r="L729" s="6"/>
      <c r="M729" s="6"/>
      <c r="N729" s="6"/>
      <c r="O729" s="6"/>
      <c r="P729" s="6"/>
      <c r="Q729" s="6"/>
      <c r="R729" s="6"/>
      <c r="S729" s="6"/>
      <c r="T729" s="6"/>
      <c r="U729" s="6"/>
      <c r="V729" s="6"/>
      <c r="W729" s="6"/>
      <c r="X729" s="6"/>
      <c r="Y729" s="6"/>
      <c r="Z729" s="7"/>
    </row>
    <row r="730" spans="1:26" ht="12.75" customHeight="1" x14ac:dyDescent="0.25">
      <c r="A730" s="4"/>
      <c r="I730" s="6"/>
      <c r="J730" s="6"/>
      <c r="K730" s="6"/>
      <c r="L730" s="6"/>
      <c r="M730" s="6"/>
      <c r="N730" s="6"/>
      <c r="O730" s="6"/>
      <c r="P730" s="6"/>
      <c r="Q730" s="6"/>
      <c r="R730" s="6"/>
      <c r="S730" s="6"/>
      <c r="T730" s="6"/>
      <c r="U730" s="6"/>
      <c r="V730" s="6"/>
      <c r="W730" s="6"/>
      <c r="X730" s="6"/>
      <c r="Y730" s="6"/>
      <c r="Z730" s="7"/>
    </row>
    <row r="731" spans="1:26" ht="12.75" customHeight="1" x14ac:dyDescent="0.25">
      <c r="A731" s="4"/>
      <c r="I731" s="6"/>
      <c r="J731" s="6"/>
      <c r="K731" s="6"/>
      <c r="L731" s="6"/>
      <c r="M731" s="6"/>
      <c r="N731" s="6"/>
      <c r="O731" s="6"/>
      <c r="P731" s="6"/>
      <c r="Q731" s="6"/>
      <c r="R731" s="6"/>
      <c r="S731" s="6"/>
      <c r="T731" s="6"/>
      <c r="U731" s="6"/>
      <c r="V731" s="6"/>
      <c r="W731" s="6"/>
      <c r="X731" s="6"/>
      <c r="Y731" s="6"/>
      <c r="Z731" s="7"/>
    </row>
    <row r="732" spans="1:26" ht="12.75" customHeight="1" x14ac:dyDescent="0.25">
      <c r="A732" s="4"/>
      <c r="I732" s="6"/>
      <c r="J732" s="6"/>
      <c r="K732" s="6"/>
      <c r="L732" s="6"/>
      <c r="M732" s="6"/>
      <c r="N732" s="6"/>
      <c r="O732" s="6"/>
      <c r="P732" s="6"/>
      <c r="Q732" s="6"/>
      <c r="R732" s="6"/>
      <c r="S732" s="6"/>
      <c r="T732" s="6"/>
      <c r="U732" s="6"/>
      <c r="V732" s="6"/>
      <c r="W732" s="6"/>
      <c r="X732" s="6"/>
      <c r="Y732" s="6"/>
      <c r="Z732" s="7"/>
    </row>
    <row r="733" spans="1:26" ht="12.75" customHeight="1" x14ac:dyDescent="0.25">
      <c r="A733" s="4"/>
      <c r="I733" s="6"/>
      <c r="J733" s="6"/>
      <c r="K733" s="6"/>
      <c r="L733" s="6"/>
      <c r="M733" s="6"/>
      <c r="N733" s="6"/>
      <c r="O733" s="6"/>
      <c r="P733" s="6"/>
      <c r="Q733" s="6"/>
      <c r="R733" s="6"/>
      <c r="S733" s="6"/>
      <c r="T733" s="6"/>
      <c r="U733" s="6"/>
      <c r="V733" s="6"/>
      <c r="W733" s="6"/>
      <c r="X733" s="6"/>
      <c r="Y733" s="6"/>
      <c r="Z733" s="7"/>
    </row>
    <row r="734" spans="1:26" ht="12.75" customHeight="1" x14ac:dyDescent="0.25">
      <c r="A734" s="4"/>
      <c r="I734" s="6"/>
      <c r="J734" s="6"/>
      <c r="K734" s="6"/>
      <c r="L734" s="6"/>
      <c r="M734" s="6"/>
      <c r="N734" s="6"/>
      <c r="O734" s="6"/>
      <c r="P734" s="6"/>
      <c r="Q734" s="6"/>
      <c r="R734" s="6"/>
      <c r="S734" s="6"/>
      <c r="T734" s="6"/>
      <c r="U734" s="6"/>
      <c r="V734" s="6"/>
      <c r="W734" s="6"/>
      <c r="X734" s="6"/>
      <c r="Y734" s="6"/>
      <c r="Z734" s="7"/>
    </row>
    <row r="735" spans="1:26" ht="12.75" customHeight="1" x14ac:dyDescent="0.25">
      <c r="A735" s="4"/>
      <c r="I735" s="6"/>
      <c r="J735" s="6"/>
      <c r="K735" s="6"/>
      <c r="L735" s="6"/>
      <c r="M735" s="6"/>
      <c r="N735" s="6"/>
      <c r="O735" s="6"/>
      <c r="P735" s="6"/>
      <c r="Q735" s="6"/>
      <c r="R735" s="6"/>
      <c r="S735" s="6"/>
      <c r="T735" s="6"/>
      <c r="U735" s="6"/>
      <c r="V735" s="6"/>
      <c r="W735" s="6"/>
      <c r="X735" s="6"/>
      <c r="Y735" s="6"/>
      <c r="Z735" s="7"/>
    </row>
    <row r="736" spans="1:26" ht="12.75" customHeight="1" x14ac:dyDescent="0.25">
      <c r="A736" s="4"/>
      <c r="I736" s="6"/>
      <c r="J736" s="6"/>
      <c r="K736" s="6"/>
      <c r="L736" s="6"/>
      <c r="M736" s="6"/>
      <c r="N736" s="6"/>
      <c r="O736" s="6"/>
      <c r="P736" s="6"/>
      <c r="Q736" s="6"/>
      <c r="R736" s="6"/>
      <c r="S736" s="6"/>
      <c r="T736" s="6"/>
      <c r="U736" s="6"/>
      <c r="V736" s="6"/>
      <c r="W736" s="6"/>
      <c r="X736" s="6"/>
      <c r="Y736" s="6"/>
      <c r="Z736" s="7"/>
    </row>
    <row r="737" spans="1:26" ht="12.75" customHeight="1" x14ac:dyDescent="0.25">
      <c r="A737" s="4"/>
      <c r="I737" s="6"/>
      <c r="J737" s="6"/>
      <c r="K737" s="6"/>
      <c r="L737" s="6"/>
      <c r="M737" s="6"/>
      <c r="N737" s="6"/>
      <c r="O737" s="6"/>
      <c r="P737" s="6"/>
      <c r="Q737" s="6"/>
      <c r="R737" s="6"/>
      <c r="S737" s="6"/>
      <c r="T737" s="6"/>
      <c r="U737" s="6"/>
      <c r="V737" s="6"/>
      <c r="W737" s="6"/>
      <c r="X737" s="6"/>
      <c r="Y737" s="6"/>
      <c r="Z737" s="7"/>
    </row>
    <row r="738" spans="1:26" ht="12.75" customHeight="1" x14ac:dyDescent="0.25">
      <c r="A738" s="4"/>
      <c r="I738" s="6"/>
      <c r="J738" s="6"/>
      <c r="K738" s="6"/>
      <c r="L738" s="6"/>
      <c r="M738" s="6"/>
      <c r="N738" s="6"/>
      <c r="O738" s="6"/>
      <c r="P738" s="6"/>
      <c r="Q738" s="6"/>
      <c r="R738" s="6"/>
      <c r="S738" s="6"/>
      <c r="T738" s="6"/>
      <c r="U738" s="6"/>
      <c r="V738" s="6"/>
      <c r="W738" s="6"/>
      <c r="X738" s="6"/>
      <c r="Y738" s="6"/>
      <c r="Z738" s="7"/>
    </row>
    <row r="739" spans="1:26" ht="12.75" customHeight="1" x14ac:dyDescent="0.25">
      <c r="A739" s="4"/>
      <c r="I739" s="6"/>
      <c r="J739" s="6"/>
      <c r="K739" s="6"/>
      <c r="L739" s="6"/>
      <c r="M739" s="6"/>
      <c r="N739" s="6"/>
      <c r="O739" s="6"/>
      <c r="P739" s="6"/>
      <c r="Q739" s="6"/>
      <c r="R739" s="6"/>
      <c r="S739" s="6"/>
      <c r="T739" s="6"/>
      <c r="U739" s="6"/>
      <c r="V739" s="6"/>
      <c r="W739" s="6"/>
      <c r="X739" s="6"/>
      <c r="Y739" s="6"/>
      <c r="Z739" s="7"/>
    </row>
    <row r="740" spans="1:26" ht="12.75" customHeight="1" x14ac:dyDescent="0.25">
      <c r="A740" s="4"/>
      <c r="I740" s="6"/>
      <c r="J740" s="6"/>
      <c r="K740" s="6"/>
      <c r="L740" s="6"/>
      <c r="M740" s="6"/>
      <c r="N740" s="6"/>
      <c r="O740" s="6"/>
      <c r="P740" s="6"/>
      <c r="Q740" s="6"/>
      <c r="R740" s="6"/>
      <c r="S740" s="6"/>
      <c r="T740" s="6"/>
      <c r="U740" s="6"/>
      <c r="V740" s="6"/>
      <c r="W740" s="6"/>
      <c r="X740" s="6"/>
      <c r="Y740" s="6"/>
      <c r="Z740" s="7"/>
    </row>
    <row r="741" spans="1:26" ht="12.75" customHeight="1" x14ac:dyDescent="0.25">
      <c r="A741" s="4"/>
      <c r="I741" s="6"/>
      <c r="J741" s="6"/>
      <c r="K741" s="6"/>
      <c r="L741" s="6"/>
      <c r="M741" s="6"/>
      <c r="N741" s="6"/>
      <c r="O741" s="6"/>
      <c r="P741" s="6"/>
      <c r="Q741" s="6"/>
      <c r="R741" s="6"/>
      <c r="S741" s="6"/>
      <c r="T741" s="6"/>
      <c r="U741" s="6"/>
      <c r="V741" s="6"/>
      <c r="W741" s="6"/>
      <c r="X741" s="6"/>
      <c r="Y741" s="6"/>
      <c r="Z741" s="7"/>
    </row>
    <row r="742" spans="1:26" ht="12.75" customHeight="1" x14ac:dyDescent="0.25">
      <c r="A742" s="4"/>
      <c r="I742" s="6"/>
      <c r="J742" s="6"/>
      <c r="K742" s="6"/>
      <c r="L742" s="6"/>
      <c r="M742" s="6"/>
      <c r="N742" s="6"/>
      <c r="O742" s="6"/>
      <c r="P742" s="6"/>
      <c r="Q742" s="6"/>
      <c r="R742" s="6"/>
      <c r="S742" s="6"/>
      <c r="T742" s="6"/>
      <c r="U742" s="6"/>
      <c r="V742" s="6"/>
      <c r="W742" s="6"/>
      <c r="X742" s="6"/>
      <c r="Y742" s="6"/>
      <c r="Z742" s="7"/>
    </row>
    <row r="743" spans="1:26" ht="12.75" customHeight="1" x14ac:dyDescent="0.25">
      <c r="A743" s="4"/>
      <c r="I743" s="6"/>
      <c r="J743" s="6"/>
      <c r="K743" s="6"/>
      <c r="L743" s="6"/>
      <c r="M743" s="6"/>
      <c r="N743" s="6"/>
      <c r="O743" s="6"/>
      <c r="P743" s="6"/>
      <c r="Q743" s="6"/>
      <c r="R743" s="6"/>
      <c r="S743" s="6"/>
      <c r="T743" s="6"/>
      <c r="U743" s="6"/>
      <c r="V743" s="6"/>
      <c r="W743" s="6"/>
      <c r="X743" s="6"/>
      <c r="Y743" s="6"/>
      <c r="Z743" s="7"/>
    </row>
    <row r="744" spans="1:26" ht="12.75" customHeight="1" x14ac:dyDescent="0.25">
      <c r="A744" s="4"/>
      <c r="I744" s="6"/>
      <c r="J744" s="6"/>
      <c r="K744" s="6"/>
      <c r="L744" s="6"/>
      <c r="M744" s="6"/>
      <c r="N744" s="6"/>
      <c r="O744" s="6"/>
      <c r="P744" s="6"/>
      <c r="Q744" s="6"/>
      <c r="R744" s="6"/>
      <c r="S744" s="6"/>
      <c r="T744" s="6"/>
      <c r="U744" s="6"/>
      <c r="V744" s="6"/>
      <c r="W744" s="6"/>
      <c r="X744" s="6"/>
      <c r="Y744" s="6"/>
      <c r="Z744" s="7"/>
    </row>
    <row r="745" spans="1:26" ht="12.75" customHeight="1" x14ac:dyDescent="0.25">
      <c r="A745" s="4"/>
      <c r="I745" s="6"/>
      <c r="J745" s="6"/>
      <c r="K745" s="6"/>
      <c r="L745" s="6"/>
      <c r="M745" s="6"/>
      <c r="N745" s="6"/>
      <c r="O745" s="6"/>
      <c r="P745" s="6"/>
      <c r="Q745" s="6"/>
      <c r="R745" s="6"/>
      <c r="S745" s="6"/>
      <c r="T745" s="6"/>
      <c r="U745" s="6"/>
      <c r="V745" s="6"/>
      <c r="W745" s="6"/>
      <c r="X745" s="6"/>
      <c r="Y745" s="6"/>
      <c r="Z745" s="7"/>
    </row>
    <row r="746" spans="1:26" ht="12.75" customHeight="1" x14ac:dyDescent="0.25">
      <c r="A746" s="4"/>
      <c r="I746" s="6"/>
      <c r="J746" s="6"/>
      <c r="K746" s="6"/>
      <c r="L746" s="6"/>
      <c r="M746" s="6"/>
      <c r="N746" s="6"/>
      <c r="O746" s="6"/>
      <c r="P746" s="6"/>
      <c r="Q746" s="6"/>
      <c r="R746" s="6"/>
      <c r="S746" s="6"/>
      <c r="T746" s="6"/>
      <c r="U746" s="6"/>
      <c r="V746" s="6"/>
      <c r="W746" s="6"/>
      <c r="X746" s="6"/>
      <c r="Y746" s="6"/>
      <c r="Z746" s="7"/>
    </row>
    <row r="747" spans="1:26" ht="12.75" customHeight="1" x14ac:dyDescent="0.25">
      <c r="A747" s="4"/>
      <c r="I747" s="6"/>
      <c r="J747" s="6"/>
      <c r="K747" s="6"/>
      <c r="L747" s="6"/>
      <c r="M747" s="6"/>
      <c r="N747" s="6"/>
      <c r="O747" s="6"/>
      <c r="P747" s="6"/>
      <c r="Q747" s="6"/>
      <c r="R747" s="6"/>
      <c r="S747" s="6"/>
      <c r="T747" s="6"/>
      <c r="U747" s="6"/>
      <c r="V747" s="6"/>
      <c r="W747" s="6"/>
      <c r="X747" s="6"/>
      <c r="Y747" s="6"/>
      <c r="Z747" s="7"/>
    </row>
    <row r="748" spans="1:26" ht="12.75" customHeight="1" x14ac:dyDescent="0.25">
      <c r="A748" s="4"/>
      <c r="I748" s="6"/>
      <c r="J748" s="6"/>
      <c r="K748" s="6"/>
      <c r="L748" s="6"/>
      <c r="M748" s="6"/>
      <c r="N748" s="6"/>
      <c r="O748" s="6"/>
      <c r="P748" s="6"/>
      <c r="Q748" s="6"/>
      <c r="R748" s="6"/>
      <c r="S748" s="6"/>
      <c r="T748" s="6"/>
      <c r="U748" s="6"/>
      <c r="V748" s="6"/>
      <c r="W748" s="6"/>
      <c r="X748" s="6"/>
      <c r="Y748" s="6"/>
      <c r="Z748" s="7"/>
    </row>
    <row r="749" spans="1:26" ht="12.75" customHeight="1" x14ac:dyDescent="0.25">
      <c r="A749" s="4"/>
      <c r="I749" s="6"/>
      <c r="J749" s="6"/>
      <c r="K749" s="6"/>
      <c r="L749" s="6"/>
      <c r="M749" s="6"/>
      <c r="N749" s="6"/>
      <c r="O749" s="6"/>
      <c r="P749" s="6"/>
      <c r="Q749" s="6"/>
      <c r="R749" s="6"/>
      <c r="S749" s="6"/>
      <c r="T749" s="6"/>
      <c r="U749" s="6"/>
      <c r="V749" s="6"/>
      <c r="W749" s="6"/>
      <c r="X749" s="6"/>
      <c r="Y749" s="6"/>
      <c r="Z749" s="7"/>
    </row>
    <row r="750" spans="1:26" ht="12.75" customHeight="1" x14ac:dyDescent="0.25">
      <c r="A750" s="4"/>
      <c r="I750" s="6"/>
      <c r="J750" s="6"/>
      <c r="K750" s="6"/>
      <c r="L750" s="6"/>
      <c r="M750" s="6"/>
      <c r="N750" s="6"/>
      <c r="O750" s="6"/>
      <c r="P750" s="6"/>
      <c r="Q750" s="6"/>
      <c r="R750" s="6"/>
      <c r="S750" s="6"/>
      <c r="T750" s="6"/>
      <c r="U750" s="6"/>
      <c r="V750" s="6"/>
      <c r="W750" s="6"/>
      <c r="X750" s="6"/>
      <c r="Y750" s="6"/>
      <c r="Z750" s="7"/>
    </row>
    <row r="751" spans="1:26" ht="12.75" customHeight="1" x14ac:dyDescent="0.25">
      <c r="A751" s="4"/>
      <c r="I751" s="6"/>
      <c r="J751" s="6"/>
      <c r="K751" s="6"/>
      <c r="L751" s="6"/>
      <c r="M751" s="6"/>
      <c r="N751" s="6"/>
      <c r="O751" s="6"/>
      <c r="P751" s="6"/>
      <c r="Q751" s="6"/>
      <c r="R751" s="6"/>
      <c r="S751" s="6"/>
      <c r="T751" s="6"/>
      <c r="U751" s="6"/>
      <c r="V751" s="6"/>
      <c r="W751" s="6"/>
      <c r="X751" s="6"/>
      <c r="Y751" s="6"/>
      <c r="Z751" s="7"/>
    </row>
    <row r="752" spans="1:26" ht="12.75" customHeight="1" x14ac:dyDescent="0.25">
      <c r="A752" s="4"/>
      <c r="I752" s="6"/>
      <c r="J752" s="6"/>
      <c r="K752" s="6"/>
      <c r="L752" s="6"/>
      <c r="M752" s="6"/>
      <c r="N752" s="6"/>
      <c r="O752" s="6"/>
      <c r="P752" s="6"/>
      <c r="Q752" s="6"/>
      <c r="R752" s="6"/>
      <c r="S752" s="6"/>
      <c r="T752" s="6"/>
      <c r="U752" s="6"/>
      <c r="V752" s="6"/>
      <c r="W752" s="6"/>
      <c r="X752" s="6"/>
      <c r="Y752" s="6"/>
      <c r="Z752" s="7"/>
    </row>
    <row r="753" spans="1:26" ht="12.75" customHeight="1" x14ac:dyDescent="0.25">
      <c r="A753" s="4"/>
      <c r="I753" s="6"/>
      <c r="J753" s="6"/>
      <c r="K753" s="6"/>
      <c r="L753" s="6"/>
      <c r="M753" s="6"/>
      <c r="N753" s="6"/>
      <c r="O753" s="6"/>
      <c r="P753" s="6"/>
      <c r="Q753" s="6"/>
      <c r="R753" s="6"/>
      <c r="S753" s="6"/>
      <c r="T753" s="6"/>
      <c r="U753" s="6"/>
      <c r="V753" s="6"/>
      <c r="W753" s="6"/>
      <c r="X753" s="6"/>
      <c r="Y753" s="6"/>
      <c r="Z753" s="7"/>
    </row>
    <row r="754" spans="1:26" ht="12.75" customHeight="1" x14ac:dyDescent="0.25">
      <c r="A754" s="4"/>
      <c r="I754" s="6"/>
      <c r="J754" s="6"/>
      <c r="K754" s="6"/>
      <c r="L754" s="6"/>
      <c r="M754" s="6"/>
      <c r="N754" s="6"/>
      <c r="O754" s="6"/>
      <c r="P754" s="6"/>
      <c r="Q754" s="6"/>
      <c r="R754" s="6"/>
      <c r="S754" s="6"/>
      <c r="T754" s="6"/>
      <c r="U754" s="6"/>
      <c r="V754" s="6"/>
      <c r="W754" s="6"/>
      <c r="X754" s="6"/>
      <c r="Y754" s="6"/>
      <c r="Z754" s="7"/>
    </row>
    <row r="755" spans="1:26" ht="12.75" customHeight="1" x14ac:dyDescent="0.25">
      <c r="A755" s="4"/>
      <c r="I755" s="6"/>
      <c r="J755" s="6"/>
      <c r="K755" s="6"/>
      <c r="L755" s="6"/>
      <c r="M755" s="6"/>
      <c r="N755" s="6"/>
      <c r="O755" s="6"/>
      <c r="P755" s="6"/>
      <c r="Q755" s="6"/>
      <c r="R755" s="6"/>
      <c r="S755" s="6"/>
      <c r="T755" s="6"/>
      <c r="U755" s="6"/>
      <c r="V755" s="6"/>
      <c r="W755" s="6"/>
      <c r="X755" s="6"/>
      <c r="Y755" s="6"/>
      <c r="Z755" s="7"/>
    </row>
    <row r="756" spans="1:26" ht="12.75" customHeight="1" x14ac:dyDescent="0.25">
      <c r="A756" s="4"/>
      <c r="I756" s="6"/>
      <c r="J756" s="6"/>
      <c r="K756" s="6"/>
      <c r="L756" s="6"/>
      <c r="M756" s="6"/>
      <c r="N756" s="6"/>
      <c r="O756" s="6"/>
      <c r="P756" s="6"/>
      <c r="Q756" s="6"/>
      <c r="R756" s="6"/>
      <c r="S756" s="6"/>
      <c r="T756" s="6"/>
      <c r="U756" s="6"/>
      <c r="V756" s="6"/>
      <c r="W756" s="6"/>
      <c r="X756" s="6"/>
      <c r="Y756" s="6"/>
      <c r="Z756" s="7"/>
    </row>
    <row r="757" spans="1:26" ht="12.75" customHeight="1" x14ac:dyDescent="0.25">
      <c r="A757" s="4"/>
      <c r="I757" s="6"/>
      <c r="J757" s="6"/>
      <c r="K757" s="6"/>
      <c r="L757" s="6"/>
      <c r="M757" s="6"/>
      <c r="N757" s="6"/>
      <c r="O757" s="6"/>
      <c r="P757" s="6"/>
      <c r="Q757" s="6"/>
      <c r="R757" s="6"/>
      <c r="S757" s="6"/>
      <c r="T757" s="6"/>
      <c r="U757" s="6"/>
      <c r="V757" s="6"/>
      <c r="W757" s="6"/>
      <c r="X757" s="6"/>
      <c r="Y757" s="6"/>
      <c r="Z757" s="7"/>
    </row>
    <row r="758" spans="1:26" ht="12.75" customHeight="1" x14ac:dyDescent="0.25">
      <c r="A758" s="4"/>
      <c r="I758" s="6"/>
      <c r="J758" s="6"/>
      <c r="K758" s="6"/>
      <c r="L758" s="6"/>
      <c r="M758" s="6"/>
      <c r="N758" s="6"/>
      <c r="O758" s="6"/>
      <c r="P758" s="6"/>
      <c r="Q758" s="6"/>
      <c r="R758" s="6"/>
      <c r="S758" s="6"/>
      <c r="T758" s="6"/>
      <c r="U758" s="6"/>
      <c r="V758" s="6"/>
      <c r="W758" s="6"/>
      <c r="X758" s="6"/>
      <c r="Y758" s="6"/>
      <c r="Z758" s="7"/>
    </row>
    <row r="759" spans="1:26" ht="12.75" customHeight="1" x14ac:dyDescent="0.25">
      <c r="A759" s="4"/>
      <c r="I759" s="6"/>
      <c r="J759" s="6"/>
      <c r="K759" s="6"/>
      <c r="L759" s="6"/>
      <c r="M759" s="6"/>
      <c r="N759" s="6"/>
      <c r="O759" s="6"/>
      <c r="P759" s="6"/>
      <c r="Q759" s="6"/>
      <c r="R759" s="6"/>
      <c r="S759" s="6"/>
      <c r="T759" s="6"/>
      <c r="U759" s="6"/>
      <c r="V759" s="6"/>
      <c r="W759" s="6"/>
      <c r="X759" s="6"/>
      <c r="Y759" s="6"/>
      <c r="Z759" s="7"/>
    </row>
    <row r="760" spans="1:26" ht="12.75" customHeight="1" x14ac:dyDescent="0.25">
      <c r="A760" s="4"/>
      <c r="I760" s="6"/>
      <c r="J760" s="6"/>
      <c r="K760" s="6"/>
      <c r="L760" s="6"/>
      <c r="M760" s="6"/>
      <c r="N760" s="6"/>
      <c r="O760" s="6"/>
      <c r="P760" s="6"/>
      <c r="Q760" s="6"/>
      <c r="R760" s="6"/>
      <c r="S760" s="6"/>
      <c r="T760" s="6"/>
      <c r="U760" s="6"/>
      <c r="V760" s="6"/>
      <c r="W760" s="6"/>
      <c r="X760" s="6"/>
      <c r="Y760" s="6"/>
      <c r="Z760" s="7"/>
    </row>
    <row r="761" spans="1:26" ht="12.75" customHeight="1" x14ac:dyDescent="0.25">
      <c r="A761" s="4"/>
      <c r="I761" s="6"/>
      <c r="J761" s="6"/>
      <c r="K761" s="6"/>
      <c r="L761" s="6"/>
      <c r="M761" s="6"/>
      <c r="N761" s="6"/>
      <c r="O761" s="6"/>
      <c r="P761" s="6"/>
      <c r="Q761" s="6"/>
      <c r="R761" s="6"/>
      <c r="S761" s="6"/>
      <c r="T761" s="6"/>
      <c r="U761" s="6"/>
      <c r="V761" s="6"/>
      <c r="W761" s="6"/>
      <c r="X761" s="6"/>
      <c r="Y761" s="6"/>
      <c r="Z761" s="7"/>
    </row>
    <row r="762" spans="1:26" ht="12.75" customHeight="1" x14ac:dyDescent="0.25">
      <c r="A762" s="4"/>
      <c r="I762" s="6"/>
      <c r="J762" s="6"/>
      <c r="K762" s="6"/>
      <c r="L762" s="6"/>
      <c r="M762" s="6"/>
      <c r="N762" s="6"/>
      <c r="O762" s="6"/>
      <c r="P762" s="6"/>
      <c r="Q762" s="6"/>
      <c r="R762" s="6"/>
      <c r="S762" s="6"/>
      <c r="T762" s="6"/>
      <c r="U762" s="6"/>
      <c r="V762" s="6"/>
      <c r="W762" s="6"/>
      <c r="X762" s="6"/>
      <c r="Y762" s="6"/>
      <c r="Z762" s="7"/>
    </row>
    <row r="763" spans="1:26" ht="12.75" customHeight="1" x14ac:dyDescent="0.25">
      <c r="A763" s="4"/>
      <c r="I763" s="6"/>
      <c r="J763" s="6"/>
      <c r="K763" s="6"/>
      <c r="L763" s="6"/>
      <c r="M763" s="6"/>
      <c r="N763" s="6"/>
      <c r="O763" s="6"/>
      <c r="P763" s="6"/>
      <c r="Q763" s="6"/>
      <c r="R763" s="6"/>
      <c r="S763" s="6"/>
      <c r="T763" s="6"/>
      <c r="U763" s="6"/>
      <c r="V763" s="6"/>
      <c r="W763" s="6"/>
      <c r="X763" s="6"/>
      <c r="Y763" s="6"/>
      <c r="Z763" s="7"/>
    </row>
    <row r="764" spans="1:26" ht="12.75" customHeight="1" x14ac:dyDescent="0.25">
      <c r="A764" s="4"/>
      <c r="I764" s="6"/>
      <c r="J764" s="6"/>
      <c r="K764" s="6"/>
      <c r="L764" s="6"/>
      <c r="M764" s="6"/>
      <c r="N764" s="6"/>
      <c r="O764" s="6"/>
      <c r="P764" s="6"/>
      <c r="Q764" s="6"/>
      <c r="R764" s="6"/>
      <c r="S764" s="6"/>
      <c r="T764" s="6"/>
      <c r="U764" s="6"/>
      <c r="V764" s="6"/>
      <c r="W764" s="6"/>
      <c r="X764" s="6"/>
      <c r="Y764" s="6"/>
      <c r="Z764" s="7"/>
    </row>
    <row r="765" spans="1:26" ht="12.75" customHeight="1" x14ac:dyDescent="0.25">
      <c r="A765" s="4"/>
      <c r="I765" s="6"/>
      <c r="J765" s="6"/>
      <c r="K765" s="6"/>
      <c r="L765" s="6"/>
      <c r="M765" s="6"/>
      <c r="N765" s="6"/>
      <c r="O765" s="6"/>
      <c r="P765" s="6"/>
      <c r="Q765" s="6"/>
      <c r="R765" s="6"/>
      <c r="S765" s="6"/>
      <c r="T765" s="6"/>
      <c r="U765" s="6"/>
      <c r="V765" s="6"/>
      <c r="W765" s="6"/>
      <c r="X765" s="6"/>
      <c r="Y765" s="6"/>
      <c r="Z765" s="7"/>
    </row>
    <row r="766" spans="1:26" ht="12.75" customHeight="1" x14ac:dyDescent="0.25">
      <c r="A766" s="4"/>
      <c r="I766" s="6"/>
      <c r="J766" s="6"/>
      <c r="K766" s="6"/>
      <c r="L766" s="6"/>
      <c r="M766" s="6"/>
      <c r="N766" s="6"/>
      <c r="O766" s="6"/>
      <c r="P766" s="6"/>
      <c r="Q766" s="6"/>
      <c r="R766" s="6"/>
      <c r="S766" s="6"/>
      <c r="T766" s="6"/>
      <c r="U766" s="6"/>
      <c r="V766" s="6"/>
      <c r="W766" s="6"/>
      <c r="X766" s="6"/>
      <c r="Y766" s="6"/>
      <c r="Z766" s="7"/>
    </row>
    <row r="767" spans="1:26" ht="12.75" customHeight="1" x14ac:dyDescent="0.25">
      <c r="A767" s="4"/>
      <c r="I767" s="6"/>
      <c r="J767" s="6"/>
      <c r="K767" s="6"/>
      <c r="L767" s="6"/>
      <c r="M767" s="6"/>
      <c r="N767" s="6"/>
      <c r="O767" s="6"/>
      <c r="P767" s="6"/>
      <c r="Q767" s="6"/>
      <c r="R767" s="6"/>
      <c r="S767" s="6"/>
      <c r="T767" s="6"/>
      <c r="U767" s="6"/>
      <c r="V767" s="6"/>
      <c r="W767" s="6"/>
      <c r="X767" s="6"/>
      <c r="Y767" s="6"/>
      <c r="Z767" s="7"/>
    </row>
    <row r="768" spans="1:26" ht="12.75" customHeight="1" x14ac:dyDescent="0.25">
      <c r="A768" s="4"/>
      <c r="I768" s="6"/>
      <c r="J768" s="6"/>
      <c r="K768" s="6"/>
      <c r="L768" s="6"/>
      <c r="M768" s="6"/>
      <c r="N768" s="6"/>
      <c r="O768" s="6"/>
      <c r="P768" s="6"/>
      <c r="Q768" s="6"/>
      <c r="R768" s="6"/>
      <c r="S768" s="6"/>
      <c r="T768" s="6"/>
      <c r="U768" s="6"/>
      <c r="V768" s="6"/>
      <c r="W768" s="6"/>
      <c r="X768" s="6"/>
      <c r="Y768" s="6"/>
      <c r="Z768" s="7"/>
    </row>
    <row r="769" spans="1:26" ht="12.75" customHeight="1" x14ac:dyDescent="0.25">
      <c r="A769" s="4"/>
      <c r="I769" s="6"/>
      <c r="J769" s="6"/>
      <c r="K769" s="6"/>
      <c r="L769" s="6"/>
      <c r="M769" s="6"/>
      <c r="N769" s="6"/>
      <c r="O769" s="6"/>
      <c r="P769" s="6"/>
      <c r="Q769" s="6"/>
      <c r="R769" s="6"/>
      <c r="S769" s="6"/>
      <c r="T769" s="6"/>
      <c r="U769" s="6"/>
      <c r="V769" s="6"/>
      <c r="W769" s="6"/>
      <c r="X769" s="6"/>
      <c r="Y769" s="6"/>
      <c r="Z769" s="7"/>
    </row>
    <row r="770" spans="1:26" ht="12.75" customHeight="1" x14ac:dyDescent="0.25">
      <c r="A770" s="4"/>
      <c r="I770" s="6"/>
      <c r="J770" s="6"/>
      <c r="K770" s="6"/>
      <c r="L770" s="6"/>
      <c r="M770" s="6"/>
      <c r="N770" s="6"/>
      <c r="O770" s="6"/>
      <c r="P770" s="6"/>
      <c r="Q770" s="6"/>
      <c r="R770" s="6"/>
      <c r="S770" s="6"/>
      <c r="T770" s="6"/>
      <c r="U770" s="6"/>
      <c r="V770" s="6"/>
      <c r="W770" s="6"/>
      <c r="X770" s="6"/>
      <c r="Y770" s="6"/>
      <c r="Z770" s="7"/>
    </row>
    <row r="771" spans="1:26" ht="12.75" customHeight="1" x14ac:dyDescent="0.25">
      <c r="A771" s="4"/>
      <c r="I771" s="6"/>
      <c r="J771" s="6"/>
      <c r="K771" s="6"/>
      <c r="L771" s="6"/>
      <c r="M771" s="6"/>
      <c r="N771" s="6"/>
      <c r="O771" s="6"/>
      <c r="P771" s="6"/>
      <c r="Q771" s="6"/>
      <c r="R771" s="6"/>
      <c r="S771" s="6"/>
      <c r="T771" s="6"/>
      <c r="U771" s="6"/>
      <c r="V771" s="6"/>
      <c r="W771" s="6"/>
      <c r="X771" s="6"/>
      <c r="Y771" s="6"/>
      <c r="Z771" s="7"/>
    </row>
    <row r="772" spans="1:26" ht="12.75" customHeight="1" x14ac:dyDescent="0.25">
      <c r="A772" s="4"/>
      <c r="I772" s="6"/>
      <c r="J772" s="6"/>
      <c r="K772" s="6"/>
      <c r="L772" s="6"/>
      <c r="M772" s="6"/>
      <c r="N772" s="6"/>
      <c r="O772" s="6"/>
      <c r="P772" s="6"/>
      <c r="Q772" s="6"/>
      <c r="R772" s="6"/>
      <c r="S772" s="6"/>
      <c r="T772" s="6"/>
      <c r="U772" s="6"/>
      <c r="V772" s="6"/>
      <c r="W772" s="6"/>
      <c r="X772" s="6"/>
      <c r="Y772" s="6"/>
      <c r="Z772" s="7"/>
    </row>
    <row r="773" spans="1:26" ht="12.75" customHeight="1" x14ac:dyDescent="0.25">
      <c r="A773" s="4"/>
      <c r="I773" s="6"/>
      <c r="J773" s="6"/>
      <c r="K773" s="6"/>
      <c r="L773" s="6"/>
      <c r="M773" s="6"/>
      <c r="N773" s="6"/>
      <c r="O773" s="6"/>
      <c r="P773" s="6"/>
      <c r="Q773" s="6"/>
      <c r="R773" s="6"/>
      <c r="S773" s="6"/>
      <c r="T773" s="6"/>
      <c r="U773" s="6"/>
      <c r="V773" s="6"/>
      <c r="W773" s="6"/>
      <c r="X773" s="6"/>
      <c r="Y773" s="6"/>
      <c r="Z773" s="7"/>
    </row>
    <row r="774" spans="1:26" ht="12.75" customHeight="1" x14ac:dyDescent="0.25">
      <c r="A774" s="4"/>
      <c r="I774" s="6"/>
      <c r="J774" s="6"/>
      <c r="K774" s="6"/>
      <c r="L774" s="6"/>
      <c r="M774" s="6"/>
      <c r="N774" s="6"/>
      <c r="O774" s="6"/>
      <c r="P774" s="6"/>
      <c r="Q774" s="6"/>
      <c r="R774" s="6"/>
      <c r="S774" s="6"/>
      <c r="T774" s="6"/>
      <c r="U774" s="6"/>
      <c r="V774" s="6"/>
      <c r="W774" s="6"/>
      <c r="X774" s="6"/>
      <c r="Y774" s="6"/>
      <c r="Z774" s="7"/>
    </row>
    <row r="775" spans="1:26" ht="12.75" customHeight="1" x14ac:dyDescent="0.25">
      <c r="A775" s="4"/>
      <c r="I775" s="6"/>
      <c r="J775" s="6"/>
      <c r="K775" s="6"/>
      <c r="L775" s="6"/>
      <c r="M775" s="6"/>
      <c r="N775" s="6"/>
      <c r="O775" s="6"/>
      <c r="P775" s="6"/>
      <c r="Q775" s="6"/>
      <c r="R775" s="6"/>
      <c r="S775" s="6"/>
      <c r="T775" s="6"/>
      <c r="U775" s="6"/>
      <c r="V775" s="6"/>
      <c r="W775" s="6"/>
      <c r="X775" s="6"/>
      <c r="Y775" s="6"/>
      <c r="Z775" s="7"/>
    </row>
    <row r="776" spans="1:26" ht="12.75" customHeight="1" x14ac:dyDescent="0.25">
      <c r="A776" s="4"/>
      <c r="I776" s="6"/>
      <c r="J776" s="6"/>
      <c r="K776" s="6"/>
      <c r="L776" s="6"/>
      <c r="M776" s="6"/>
      <c r="N776" s="6"/>
      <c r="O776" s="6"/>
      <c r="P776" s="6"/>
      <c r="Q776" s="6"/>
      <c r="R776" s="6"/>
      <c r="S776" s="6"/>
      <c r="T776" s="6"/>
      <c r="U776" s="6"/>
      <c r="V776" s="6"/>
      <c r="W776" s="6"/>
      <c r="X776" s="6"/>
      <c r="Y776" s="6"/>
      <c r="Z776" s="7"/>
    </row>
    <row r="777" spans="1:26" ht="12.75" customHeight="1" x14ac:dyDescent="0.25">
      <c r="A777" s="4"/>
      <c r="I777" s="6"/>
      <c r="J777" s="6"/>
      <c r="K777" s="6"/>
      <c r="L777" s="6"/>
      <c r="M777" s="6"/>
      <c r="N777" s="6"/>
      <c r="O777" s="6"/>
      <c r="P777" s="6"/>
      <c r="Q777" s="6"/>
      <c r="R777" s="6"/>
      <c r="S777" s="6"/>
      <c r="T777" s="6"/>
      <c r="U777" s="6"/>
      <c r="V777" s="6"/>
      <c r="W777" s="6"/>
      <c r="X777" s="6"/>
      <c r="Y777" s="6"/>
      <c r="Z777" s="7"/>
    </row>
    <row r="778" spans="1:26" ht="12.75" customHeight="1" x14ac:dyDescent="0.25">
      <c r="A778" s="4"/>
      <c r="I778" s="6"/>
      <c r="J778" s="6"/>
      <c r="K778" s="6"/>
      <c r="L778" s="6"/>
      <c r="M778" s="6"/>
      <c r="N778" s="6"/>
      <c r="O778" s="6"/>
      <c r="P778" s="6"/>
      <c r="Q778" s="6"/>
      <c r="R778" s="6"/>
      <c r="S778" s="6"/>
      <c r="T778" s="6"/>
      <c r="U778" s="6"/>
      <c r="V778" s="6"/>
      <c r="W778" s="6"/>
      <c r="X778" s="6"/>
      <c r="Y778" s="6"/>
      <c r="Z778" s="7"/>
    </row>
    <row r="779" spans="1:26" ht="12.75" customHeight="1" x14ac:dyDescent="0.25">
      <c r="A779" s="4"/>
      <c r="I779" s="6"/>
      <c r="J779" s="6"/>
      <c r="K779" s="6"/>
      <c r="L779" s="6"/>
      <c r="M779" s="6"/>
      <c r="N779" s="6"/>
      <c r="O779" s="6"/>
      <c r="P779" s="6"/>
      <c r="Q779" s="6"/>
      <c r="R779" s="6"/>
      <c r="S779" s="6"/>
      <c r="T779" s="6"/>
      <c r="U779" s="6"/>
      <c r="V779" s="6"/>
      <c r="W779" s="6"/>
      <c r="X779" s="6"/>
      <c r="Y779" s="6"/>
      <c r="Z779" s="7"/>
    </row>
    <row r="780" spans="1:26" ht="12.75" customHeight="1" x14ac:dyDescent="0.25">
      <c r="A780" s="4"/>
      <c r="I780" s="6"/>
      <c r="J780" s="6"/>
      <c r="K780" s="6"/>
      <c r="L780" s="6"/>
      <c r="M780" s="6"/>
      <c r="N780" s="6"/>
      <c r="O780" s="6"/>
      <c r="P780" s="6"/>
      <c r="Q780" s="6"/>
      <c r="R780" s="6"/>
      <c r="S780" s="6"/>
      <c r="T780" s="6"/>
      <c r="U780" s="6"/>
      <c r="V780" s="6"/>
      <c r="W780" s="6"/>
      <c r="X780" s="6"/>
      <c r="Y780" s="6"/>
      <c r="Z780" s="7"/>
    </row>
    <row r="781" spans="1:26" ht="12.75" customHeight="1" x14ac:dyDescent="0.25">
      <c r="A781" s="4"/>
      <c r="I781" s="6"/>
      <c r="J781" s="6"/>
      <c r="K781" s="6"/>
      <c r="L781" s="6"/>
      <c r="M781" s="6"/>
      <c r="N781" s="6"/>
      <c r="O781" s="6"/>
      <c r="P781" s="6"/>
      <c r="Q781" s="6"/>
      <c r="R781" s="6"/>
      <c r="S781" s="6"/>
      <c r="T781" s="6"/>
      <c r="U781" s="6"/>
      <c r="V781" s="6"/>
      <c r="W781" s="6"/>
      <c r="X781" s="6"/>
      <c r="Y781" s="6"/>
      <c r="Z781" s="7"/>
    </row>
    <row r="782" spans="1:26" ht="12.75" customHeight="1" x14ac:dyDescent="0.25">
      <c r="A782" s="4"/>
      <c r="I782" s="6"/>
      <c r="J782" s="6"/>
      <c r="K782" s="6"/>
      <c r="L782" s="6"/>
      <c r="M782" s="6"/>
      <c r="N782" s="6"/>
      <c r="O782" s="6"/>
      <c r="P782" s="6"/>
      <c r="Q782" s="6"/>
      <c r="R782" s="6"/>
      <c r="S782" s="6"/>
      <c r="T782" s="6"/>
      <c r="U782" s="6"/>
      <c r="V782" s="6"/>
      <c r="W782" s="6"/>
      <c r="X782" s="6"/>
      <c r="Y782" s="6"/>
      <c r="Z782" s="7"/>
    </row>
    <row r="783" spans="1:26" ht="12.75" customHeight="1" x14ac:dyDescent="0.25">
      <c r="A783" s="4"/>
      <c r="I783" s="6"/>
      <c r="J783" s="6"/>
      <c r="K783" s="6"/>
      <c r="L783" s="6"/>
      <c r="M783" s="6"/>
      <c r="N783" s="6"/>
      <c r="O783" s="6"/>
      <c r="P783" s="6"/>
      <c r="Q783" s="6"/>
      <c r="R783" s="6"/>
      <c r="S783" s="6"/>
      <c r="T783" s="6"/>
      <c r="U783" s="6"/>
      <c r="V783" s="6"/>
      <c r="W783" s="6"/>
      <c r="X783" s="6"/>
      <c r="Y783" s="6"/>
      <c r="Z783" s="7"/>
    </row>
    <row r="784" spans="1:26" ht="12.75" customHeight="1" x14ac:dyDescent="0.25">
      <c r="A784" s="4"/>
      <c r="I784" s="6"/>
      <c r="J784" s="6"/>
      <c r="K784" s="6"/>
      <c r="L784" s="6"/>
      <c r="M784" s="6"/>
      <c r="N784" s="6"/>
      <c r="O784" s="6"/>
      <c r="P784" s="6"/>
      <c r="Q784" s="6"/>
      <c r="R784" s="6"/>
      <c r="S784" s="6"/>
      <c r="T784" s="6"/>
      <c r="U784" s="6"/>
      <c r="V784" s="6"/>
      <c r="W784" s="6"/>
      <c r="X784" s="6"/>
      <c r="Y784" s="6"/>
      <c r="Z784" s="7"/>
    </row>
    <row r="785" spans="1:26" ht="12.75" customHeight="1" x14ac:dyDescent="0.25">
      <c r="A785" s="4"/>
      <c r="I785" s="6"/>
      <c r="J785" s="6"/>
      <c r="K785" s="6"/>
      <c r="L785" s="6"/>
      <c r="M785" s="6"/>
      <c r="N785" s="6"/>
      <c r="O785" s="6"/>
      <c r="P785" s="6"/>
      <c r="Q785" s="6"/>
      <c r="R785" s="6"/>
      <c r="S785" s="6"/>
      <c r="T785" s="6"/>
      <c r="U785" s="6"/>
      <c r="V785" s="6"/>
      <c r="W785" s="6"/>
      <c r="X785" s="6"/>
      <c r="Y785" s="6"/>
      <c r="Z785" s="7"/>
    </row>
    <row r="786" spans="1:26" ht="12.75" customHeight="1" x14ac:dyDescent="0.25">
      <c r="A786" s="4"/>
      <c r="I786" s="6"/>
      <c r="J786" s="6"/>
      <c r="K786" s="6"/>
      <c r="L786" s="6"/>
      <c r="M786" s="6"/>
      <c r="N786" s="6"/>
      <c r="O786" s="6"/>
      <c r="P786" s="6"/>
      <c r="Q786" s="6"/>
      <c r="R786" s="6"/>
      <c r="S786" s="6"/>
      <c r="T786" s="6"/>
      <c r="U786" s="6"/>
      <c r="V786" s="6"/>
      <c r="W786" s="6"/>
      <c r="X786" s="6"/>
      <c r="Y786" s="6"/>
      <c r="Z786" s="7"/>
    </row>
    <row r="787" spans="1:26" ht="12.75" customHeight="1" x14ac:dyDescent="0.25">
      <c r="A787" s="4"/>
      <c r="I787" s="6"/>
      <c r="J787" s="6"/>
      <c r="K787" s="6"/>
      <c r="L787" s="6"/>
      <c r="M787" s="6"/>
      <c r="N787" s="6"/>
      <c r="O787" s="6"/>
      <c r="P787" s="6"/>
      <c r="Q787" s="6"/>
      <c r="R787" s="6"/>
      <c r="S787" s="6"/>
      <c r="T787" s="6"/>
      <c r="U787" s="6"/>
      <c r="V787" s="6"/>
      <c r="W787" s="6"/>
      <c r="X787" s="6"/>
      <c r="Y787" s="6"/>
      <c r="Z787" s="7"/>
    </row>
    <row r="788" spans="1:26" ht="12.75" customHeight="1" x14ac:dyDescent="0.25">
      <c r="A788" s="4"/>
      <c r="I788" s="6"/>
      <c r="J788" s="6"/>
      <c r="K788" s="6"/>
      <c r="L788" s="6"/>
      <c r="M788" s="6"/>
      <c r="N788" s="6"/>
      <c r="O788" s="6"/>
      <c r="P788" s="6"/>
      <c r="Q788" s="6"/>
      <c r="R788" s="6"/>
      <c r="S788" s="6"/>
      <c r="T788" s="6"/>
      <c r="U788" s="6"/>
      <c r="V788" s="6"/>
      <c r="W788" s="6"/>
      <c r="X788" s="6"/>
      <c r="Y788" s="6"/>
      <c r="Z788" s="7"/>
    </row>
    <row r="789" spans="1:26" ht="12.75" customHeight="1" x14ac:dyDescent="0.25">
      <c r="A789" s="4"/>
      <c r="I789" s="6"/>
      <c r="J789" s="6"/>
      <c r="K789" s="6"/>
      <c r="L789" s="6"/>
      <c r="M789" s="6"/>
      <c r="N789" s="6"/>
      <c r="O789" s="6"/>
      <c r="P789" s="6"/>
      <c r="Q789" s="6"/>
      <c r="R789" s="6"/>
      <c r="S789" s="6"/>
      <c r="T789" s="6"/>
      <c r="U789" s="6"/>
      <c r="V789" s="6"/>
      <c r="W789" s="6"/>
      <c r="X789" s="6"/>
      <c r="Y789" s="6"/>
      <c r="Z789" s="7"/>
    </row>
    <row r="790" spans="1:26" ht="12.75" customHeight="1" x14ac:dyDescent="0.25">
      <c r="A790" s="4"/>
      <c r="I790" s="6"/>
      <c r="J790" s="6"/>
      <c r="K790" s="6"/>
      <c r="L790" s="6"/>
      <c r="M790" s="6"/>
      <c r="N790" s="6"/>
      <c r="O790" s="6"/>
      <c r="P790" s="6"/>
      <c r="Q790" s="6"/>
      <c r="R790" s="6"/>
      <c r="S790" s="6"/>
      <c r="T790" s="6"/>
      <c r="U790" s="6"/>
      <c r="V790" s="6"/>
      <c r="W790" s="6"/>
      <c r="X790" s="6"/>
      <c r="Y790" s="6"/>
      <c r="Z790" s="7"/>
    </row>
    <row r="791" spans="1:26" ht="12.75" customHeight="1" x14ac:dyDescent="0.25">
      <c r="A791" s="4"/>
      <c r="I791" s="6"/>
      <c r="J791" s="6"/>
      <c r="K791" s="6"/>
      <c r="L791" s="6"/>
      <c r="M791" s="6"/>
      <c r="N791" s="6"/>
      <c r="O791" s="6"/>
      <c r="P791" s="6"/>
      <c r="Q791" s="6"/>
      <c r="R791" s="6"/>
      <c r="S791" s="6"/>
      <c r="T791" s="6"/>
      <c r="U791" s="6"/>
      <c r="V791" s="6"/>
      <c r="W791" s="6"/>
      <c r="X791" s="6"/>
      <c r="Y791" s="6"/>
      <c r="Z791" s="7"/>
    </row>
    <row r="792" spans="1:26" ht="12.75" customHeight="1" x14ac:dyDescent="0.25">
      <c r="A792" s="4"/>
      <c r="I792" s="6"/>
      <c r="J792" s="6"/>
      <c r="K792" s="6"/>
      <c r="L792" s="6"/>
      <c r="M792" s="6"/>
      <c r="N792" s="6"/>
      <c r="O792" s="6"/>
      <c r="P792" s="6"/>
      <c r="Q792" s="6"/>
      <c r="R792" s="6"/>
      <c r="S792" s="6"/>
      <c r="T792" s="6"/>
      <c r="U792" s="6"/>
      <c r="V792" s="6"/>
      <c r="W792" s="6"/>
      <c r="X792" s="6"/>
      <c r="Y792" s="6"/>
      <c r="Z792" s="7"/>
    </row>
    <row r="793" spans="1:26" ht="12.75" customHeight="1" x14ac:dyDescent="0.25">
      <c r="A793" s="4"/>
      <c r="I793" s="6"/>
      <c r="J793" s="6"/>
      <c r="K793" s="6"/>
      <c r="L793" s="6"/>
      <c r="M793" s="6"/>
      <c r="N793" s="6"/>
      <c r="O793" s="6"/>
      <c r="P793" s="6"/>
      <c r="Q793" s="6"/>
      <c r="R793" s="6"/>
      <c r="S793" s="6"/>
      <c r="T793" s="6"/>
      <c r="U793" s="6"/>
      <c r="V793" s="6"/>
      <c r="W793" s="6"/>
      <c r="X793" s="6"/>
      <c r="Y793" s="6"/>
      <c r="Z793" s="7"/>
    </row>
    <row r="794" spans="1:26" ht="12.75" customHeight="1" x14ac:dyDescent="0.25">
      <c r="A794" s="4"/>
      <c r="I794" s="6"/>
      <c r="J794" s="6"/>
      <c r="K794" s="6"/>
      <c r="L794" s="6"/>
      <c r="M794" s="6"/>
      <c r="N794" s="6"/>
      <c r="O794" s="6"/>
      <c r="P794" s="6"/>
      <c r="Q794" s="6"/>
      <c r="R794" s="6"/>
      <c r="S794" s="6"/>
      <c r="T794" s="6"/>
      <c r="U794" s="6"/>
      <c r="V794" s="6"/>
      <c r="W794" s="6"/>
      <c r="X794" s="6"/>
      <c r="Y794" s="6"/>
      <c r="Z794" s="7"/>
    </row>
    <row r="795" spans="1:26" ht="12.75" customHeight="1" x14ac:dyDescent="0.25">
      <c r="A795" s="4"/>
      <c r="I795" s="6"/>
      <c r="J795" s="6"/>
      <c r="K795" s="6"/>
      <c r="L795" s="6"/>
      <c r="M795" s="6"/>
      <c r="N795" s="6"/>
      <c r="O795" s="6"/>
      <c r="P795" s="6"/>
      <c r="Q795" s="6"/>
      <c r="R795" s="6"/>
      <c r="S795" s="6"/>
      <c r="T795" s="6"/>
      <c r="U795" s="6"/>
      <c r="V795" s="6"/>
      <c r="W795" s="6"/>
      <c r="X795" s="6"/>
      <c r="Y795" s="6"/>
      <c r="Z795" s="7"/>
    </row>
    <row r="796" spans="1:26" ht="12.75" customHeight="1" x14ac:dyDescent="0.25">
      <c r="A796" s="4"/>
      <c r="I796" s="6"/>
      <c r="J796" s="6"/>
      <c r="K796" s="6"/>
      <c r="L796" s="6"/>
      <c r="M796" s="6"/>
      <c r="N796" s="6"/>
      <c r="O796" s="6"/>
      <c r="P796" s="6"/>
      <c r="Q796" s="6"/>
      <c r="R796" s="6"/>
      <c r="S796" s="6"/>
      <c r="T796" s="6"/>
      <c r="U796" s="6"/>
      <c r="V796" s="6"/>
      <c r="W796" s="6"/>
      <c r="X796" s="6"/>
      <c r="Y796" s="6"/>
      <c r="Z796" s="7"/>
    </row>
    <row r="797" spans="1:26" ht="12.75" customHeight="1" x14ac:dyDescent="0.25">
      <c r="A797" s="4"/>
      <c r="I797" s="6"/>
      <c r="J797" s="6"/>
      <c r="K797" s="6"/>
      <c r="L797" s="6"/>
      <c r="M797" s="6"/>
      <c r="N797" s="6"/>
      <c r="O797" s="6"/>
      <c r="P797" s="6"/>
      <c r="Q797" s="6"/>
      <c r="R797" s="6"/>
      <c r="S797" s="6"/>
      <c r="T797" s="6"/>
      <c r="U797" s="6"/>
      <c r="V797" s="6"/>
      <c r="W797" s="6"/>
      <c r="X797" s="6"/>
      <c r="Y797" s="6"/>
      <c r="Z797" s="7"/>
    </row>
    <row r="798" spans="1:26" ht="12.75" customHeight="1" x14ac:dyDescent="0.25">
      <c r="A798" s="4"/>
      <c r="I798" s="6"/>
      <c r="J798" s="6"/>
      <c r="K798" s="6"/>
      <c r="L798" s="6"/>
      <c r="M798" s="6"/>
      <c r="N798" s="6"/>
      <c r="O798" s="6"/>
      <c r="P798" s="6"/>
      <c r="Q798" s="6"/>
      <c r="R798" s="6"/>
      <c r="S798" s="6"/>
      <c r="T798" s="6"/>
      <c r="U798" s="6"/>
      <c r="V798" s="6"/>
      <c r="W798" s="6"/>
      <c r="X798" s="6"/>
      <c r="Y798" s="6"/>
      <c r="Z798" s="7"/>
    </row>
    <row r="799" spans="1:26" ht="12.75" customHeight="1" x14ac:dyDescent="0.25">
      <c r="A799" s="4"/>
      <c r="I799" s="6"/>
      <c r="J799" s="6"/>
      <c r="K799" s="6"/>
      <c r="L799" s="6"/>
      <c r="M799" s="6"/>
      <c r="N799" s="6"/>
      <c r="O799" s="6"/>
      <c r="P799" s="6"/>
      <c r="Q799" s="6"/>
      <c r="R799" s="6"/>
      <c r="S799" s="6"/>
      <c r="T799" s="6"/>
      <c r="U799" s="6"/>
      <c r="V799" s="6"/>
      <c r="W799" s="6"/>
      <c r="X799" s="6"/>
      <c r="Y799" s="6"/>
      <c r="Z799" s="7"/>
    </row>
    <row r="800" spans="1:26" ht="12.75" customHeight="1" x14ac:dyDescent="0.25">
      <c r="A800" s="4"/>
      <c r="I800" s="6"/>
      <c r="J800" s="6"/>
      <c r="K800" s="6"/>
      <c r="L800" s="6"/>
      <c r="M800" s="6"/>
      <c r="N800" s="6"/>
      <c r="O800" s="6"/>
      <c r="P800" s="6"/>
      <c r="Q800" s="6"/>
      <c r="R800" s="6"/>
      <c r="S800" s="6"/>
      <c r="T800" s="6"/>
      <c r="U800" s="6"/>
      <c r="V800" s="6"/>
      <c r="W800" s="6"/>
      <c r="X800" s="6"/>
      <c r="Y800" s="6"/>
      <c r="Z800" s="7"/>
    </row>
    <row r="801" spans="1:26" ht="12.75" customHeight="1" x14ac:dyDescent="0.25">
      <c r="A801" s="4"/>
      <c r="I801" s="6"/>
      <c r="J801" s="6"/>
      <c r="K801" s="6"/>
      <c r="L801" s="6"/>
      <c r="M801" s="6"/>
      <c r="N801" s="6"/>
      <c r="O801" s="6"/>
      <c r="P801" s="6"/>
      <c r="Q801" s="6"/>
      <c r="R801" s="6"/>
      <c r="S801" s="6"/>
      <c r="T801" s="6"/>
      <c r="U801" s="6"/>
      <c r="V801" s="6"/>
      <c r="W801" s="6"/>
      <c r="X801" s="6"/>
      <c r="Y801" s="6"/>
      <c r="Z801" s="7"/>
    </row>
    <row r="802" spans="1:26" ht="12.75" customHeight="1" x14ac:dyDescent="0.25">
      <c r="A802" s="4"/>
      <c r="I802" s="6"/>
      <c r="J802" s="6"/>
      <c r="K802" s="6"/>
      <c r="L802" s="6"/>
      <c r="M802" s="6"/>
      <c r="N802" s="6"/>
      <c r="O802" s="6"/>
      <c r="P802" s="6"/>
      <c r="Q802" s="6"/>
      <c r="R802" s="6"/>
      <c r="S802" s="6"/>
      <c r="T802" s="6"/>
      <c r="U802" s="6"/>
      <c r="V802" s="6"/>
      <c r="W802" s="6"/>
      <c r="X802" s="6"/>
      <c r="Y802" s="6"/>
      <c r="Z802" s="7"/>
    </row>
    <row r="803" spans="1:26" ht="12.75" customHeight="1" x14ac:dyDescent="0.25">
      <c r="A803" s="4"/>
      <c r="I803" s="6"/>
      <c r="J803" s="6"/>
      <c r="K803" s="6"/>
      <c r="L803" s="6"/>
      <c r="M803" s="6"/>
      <c r="N803" s="6"/>
      <c r="O803" s="6"/>
      <c r="P803" s="6"/>
      <c r="Q803" s="6"/>
      <c r="R803" s="6"/>
      <c r="S803" s="6"/>
      <c r="T803" s="6"/>
      <c r="U803" s="6"/>
      <c r="V803" s="6"/>
      <c r="W803" s="6"/>
      <c r="X803" s="6"/>
      <c r="Y803" s="6"/>
      <c r="Z803" s="7"/>
    </row>
    <row r="804" spans="1:26" ht="12.75" customHeight="1" x14ac:dyDescent="0.25">
      <c r="A804" s="4"/>
      <c r="I804" s="6"/>
      <c r="J804" s="6"/>
      <c r="K804" s="6"/>
      <c r="L804" s="6"/>
      <c r="M804" s="6"/>
      <c r="N804" s="6"/>
      <c r="O804" s="6"/>
      <c r="P804" s="6"/>
      <c r="Q804" s="6"/>
      <c r="R804" s="6"/>
      <c r="S804" s="6"/>
      <c r="T804" s="6"/>
      <c r="U804" s="6"/>
      <c r="V804" s="6"/>
      <c r="W804" s="6"/>
      <c r="X804" s="6"/>
      <c r="Y804" s="6"/>
      <c r="Z804" s="7"/>
    </row>
    <row r="805" spans="1:26" ht="12.75" customHeight="1" x14ac:dyDescent="0.25">
      <c r="A805" s="4"/>
      <c r="I805" s="6"/>
      <c r="J805" s="6"/>
      <c r="K805" s="6"/>
      <c r="L805" s="6"/>
      <c r="M805" s="6"/>
      <c r="N805" s="6"/>
      <c r="O805" s="6"/>
      <c r="P805" s="6"/>
      <c r="Q805" s="6"/>
      <c r="R805" s="6"/>
      <c r="S805" s="6"/>
      <c r="T805" s="6"/>
      <c r="U805" s="6"/>
      <c r="V805" s="6"/>
      <c r="W805" s="6"/>
      <c r="X805" s="6"/>
      <c r="Y805" s="6"/>
      <c r="Z805" s="7"/>
    </row>
    <row r="806" spans="1:26" ht="12.75" customHeight="1" x14ac:dyDescent="0.25">
      <c r="A806" s="4"/>
      <c r="I806" s="6"/>
      <c r="J806" s="6"/>
      <c r="K806" s="6"/>
      <c r="L806" s="6"/>
      <c r="M806" s="6"/>
      <c r="N806" s="6"/>
      <c r="O806" s="6"/>
      <c r="P806" s="6"/>
      <c r="Q806" s="6"/>
      <c r="R806" s="6"/>
      <c r="S806" s="6"/>
      <c r="T806" s="6"/>
      <c r="U806" s="6"/>
      <c r="V806" s="6"/>
      <c r="W806" s="6"/>
      <c r="X806" s="6"/>
      <c r="Y806" s="6"/>
      <c r="Z806" s="7"/>
    </row>
    <row r="807" spans="1:26" ht="12.75" customHeight="1" x14ac:dyDescent="0.25">
      <c r="A807" s="4"/>
      <c r="I807" s="6"/>
      <c r="J807" s="6"/>
      <c r="K807" s="6"/>
      <c r="L807" s="6"/>
      <c r="M807" s="6"/>
      <c r="N807" s="6"/>
      <c r="O807" s="6"/>
      <c r="P807" s="6"/>
      <c r="Q807" s="6"/>
      <c r="R807" s="6"/>
      <c r="S807" s="6"/>
      <c r="T807" s="6"/>
      <c r="U807" s="6"/>
      <c r="V807" s="6"/>
      <c r="W807" s="6"/>
      <c r="X807" s="6"/>
      <c r="Y807" s="6"/>
      <c r="Z807" s="7"/>
    </row>
    <row r="808" spans="1:26" ht="12.75" customHeight="1" x14ac:dyDescent="0.25">
      <c r="A808" s="4"/>
      <c r="I808" s="6"/>
      <c r="J808" s="6"/>
      <c r="K808" s="6"/>
      <c r="L808" s="6"/>
      <c r="M808" s="6"/>
      <c r="N808" s="6"/>
      <c r="O808" s="6"/>
      <c r="P808" s="6"/>
      <c r="Q808" s="6"/>
      <c r="R808" s="6"/>
      <c r="S808" s="6"/>
      <c r="T808" s="6"/>
      <c r="U808" s="6"/>
      <c r="V808" s="6"/>
      <c r="W808" s="6"/>
      <c r="X808" s="6"/>
      <c r="Y808" s="6"/>
      <c r="Z808" s="7"/>
    </row>
    <row r="809" spans="1:26" ht="12.75" customHeight="1" x14ac:dyDescent="0.25">
      <c r="A809" s="4"/>
      <c r="I809" s="6"/>
      <c r="J809" s="6"/>
      <c r="K809" s="6"/>
      <c r="L809" s="6"/>
      <c r="M809" s="6"/>
      <c r="N809" s="6"/>
      <c r="O809" s="6"/>
      <c r="P809" s="6"/>
      <c r="Q809" s="6"/>
      <c r="R809" s="6"/>
      <c r="S809" s="6"/>
      <c r="T809" s="6"/>
      <c r="U809" s="6"/>
      <c r="V809" s="6"/>
      <c r="W809" s="6"/>
      <c r="X809" s="6"/>
      <c r="Y809" s="6"/>
      <c r="Z809" s="7"/>
    </row>
    <row r="810" spans="1:26" ht="12.75" customHeight="1" x14ac:dyDescent="0.25">
      <c r="A810" s="4"/>
      <c r="I810" s="6"/>
      <c r="J810" s="6"/>
      <c r="K810" s="6"/>
      <c r="L810" s="6"/>
      <c r="M810" s="6"/>
      <c r="N810" s="6"/>
      <c r="O810" s="6"/>
      <c r="P810" s="6"/>
      <c r="Q810" s="6"/>
      <c r="R810" s="6"/>
      <c r="S810" s="6"/>
      <c r="T810" s="6"/>
      <c r="U810" s="6"/>
      <c r="V810" s="6"/>
      <c r="W810" s="6"/>
      <c r="X810" s="6"/>
      <c r="Y810" s="6"/>
      <c r="Z810" s="7"/>
    </row>
    <row r="811" spans="1:26" ht="12.75" customHeight="1" x14ac:dyDescent="0.25">
      <c r="A811" s="4"/>
      <c r="I811" s="6"/>
      <c r="J811" s="6"/>
      <c r="K811" s="6"/>
      <c r="L811" s="6"/>
      <c r="M811" s="6"/>
      <c r="N811" s="6"/>
      <c r="O811" s="6"/>
      <c r="P811" s="6"/>
      <c r="Q811" s="6"/>
      <c r="R811" s="6"/>
      <c r="S811" s="6"/>
      <c r="T811" s="6"/>
      <c r="U811" s="6"/>
      <c r="V811" s="6"/>
      <c r="W811" s="6"/>
      <c r="X811" s="6"/>
      <c r="Y811" s="6"/>
      <c r="Z811" s="7"/>
    </row>
    <row r="812" spans="1:26" ht="12.75" customHeight="1" x14ac:dyDescent="0.25">
      <c r="A812" s="4"/>
      <c r="I812" s="6"/>
      <c r="J812" s="6"/>
      <c r="K812" s="6"/>
      <c r="L812" s="6"/>
      <c r="M812" s="6"/>
      <c r="N812" s="6"/>
      <c r="O812" s="6"/>
      <c r="P812" s="6"/>
      <c r="Q812" s="6"/>
      <c r="R812" s="6"/>
      <c r="S812" s="6"/>
      <c r="T812" s="6"/>
      <c r="U812" s="6"/>
      <c r="V812" s="6"/>
      <c r="W812" s="6"/>
      <c r="X812" s="6"/>
      <c r="Y812" s="6"/>
      <c r="Z812" s="7"/>
    </row>
    <row r="813" spans="1:26" ht="12.75" customHeight="1" x14ac:dyDescent="0.25">
      <c r="A813" s="4"/>
      <c r="I813" s="6"/>
      <c r="J813" s="6"/>
      <c r="K813" s="6"/>
      <c r="L813" s="6"/>
      <c r="M813" s="6"/>
      <c r="N813" s="6"/>
      <c r="O813" s="6"/>
      <c r="P813" s="6"/>
      <c r="Q813" s="6"/>
      <c r="R813" s="6"/>
      <c r="S813" s="6"/>
      <c r="T813" s="6"/>
      <c r="U813" s="6"/>
      <c r="V813" s="6"/>
      <c r="W813" s="6"/>
      <c r="X813" s="6"/>
      <c r="Y813" s="6"/>
      <c r="Z813" s="7"/>
    </row>
    <row r="814" spans="1:26" ht="12.75" customHeight="1" x14ac:dyDescent="0.25">
      <c r="A814" s="4"/>
      <c r="I814" s="6"/>
      <c r="J814" s="6"/>
      <c r="K814" s="6"/>
      <c r="L814" s="6"/>
      <c r="M814" s="6"/>
      <c r="N814" s="6"/>
      <c r="O814" s="6"/>
      <c r="P814" s="6"/>
      <c r="Q814" s="6"/>
      <c r="R814" s="6"/>
      <c r="S814" s="6"/>
      <c r="T814" s="6"/>
      <c r="U814" s="6"/>
      <c r="V814" s="6"/>
      <c r="W814" s="6"/>
      <c r="X814" s="6"/>
      <c r="Y814" s="6"/>
      <c r="Z814" s="7"/>
    </row>
    <row r="815" spans="1:26" ht="12.75" customHeight="1" x14ac:dyDescent="0.25">
      <c r="A815" s="4"/>
      <c r="I815" s="6"/>
      <c r="J815" s="6"/>
      <c r="K815" s="6"/>
      <c r="L815" s="6"/>
      <c r="M815" s="6"/>
      <c r="N815" s="6"/>
      <c r="O815" s="6"/>
      <c r="P815" s="6"/>
      <c r="Q815" s="6"/>
      <c r="R815" s="6"/>
      <c r="S815" s="6"/>
      <c r="T815" s="6"/>
      <c r="U815" s="6"/>
      <c r="V815" s="6"/>
      <c r="W815" s="6"/>
      <c r="X815" s="6"/>
      <c r="Y815" s="6"/>
      <c r="Z815" s="7"/>
    </row>
    <row r="816" spans="1:26" ht="12.75" customHeight="1" x14ac:dyDescent="0.25">
      <c r="A816" s="4"/>
      <c r="I816" s="6"/>
      <c r="J816" s="6"/>
      <c r="K816" s="6"/>
      <c r="L816" s="6"/>
      <c r="M816" s="6"/>
      <c r="N816" s="6"/>
      <c r="O816" s="6"/>
      <c r="P816" s="6"/>
      <c r="Q816" s="6"/>
      <c r="R816" s="6"/>
      <c r="S816" s="6"/>
      <c r="T816" s="6"/>
      <c r="U816" s="6"/>
      <c r="V816" s="6"/>
      <c r="W816" s="6"/>
      <c r="X816" s="6"/>
      <c r="Y816" s="6"/>
      <c r="Z816" s="7"/>
    </row>
    <row r="817" spans="1:26" ht="12.75" customHeight="1" x14ac:dyDescent="0.25">
      <c r="A817" s="4"/>
      <c r="I817" s="6"/>
      <c r="J817" s="6"/>
      <c r="K817" s="6"/>
      <c r="L817" s="6"/>
      <c r="M817" s="6"/>
      <c r="N817" s="6"/>
      <c r="O817" s="6"/>
      <c r="P817" s="6"/>
      <c r="Q817" s="6"/>
      <c r="R817" s="6"/>
      <c r="S817" s="6"/>
      <c r="T817" s="6"/>
      <c r="U817" s="6"/>
      <c r="V817" s="6"/>
      <c r="W817" s="6"/>
      <c r="X817" s="6"/>
      <c r="Y817" s="6"/>
      <c r="Z817" s="7"/>
    </row>
    <row r="818" spans="1:26" ht="12.75" customHeight="1" x14ac:dyDescent="0.25">
      <c r="A818" s="4"/>
      <c r="I818" s="6"/>
      <c r="J818" s="6"/>
      <c r="K818" s="6"/>
      <c r="L818" s="6"/>
      <c r="M818" s="6"/>
      <c r="N818" s="6"/>
      <c r="O818" s="6"/>
      <c r="P818" s="6"/>
      <c r="Q818" s="6"/>
      <c r="R818" s="6"/>
      <c r="S818" s="6"/>
      <c r="T818" s="6"/>
      <c r="U818" s="6"/>
      <c r="V818" s="6"/>
      <c r="W818" s="6"/>
      <c r="X818" s="6"/>
      <c r="Y818" s="6"/>
      <c r="Z818" s="7"/>
    </row>
    <row r="819" spans="1:26" ht="12.75" customHeight="1" x14ac:dyDescent="0.25">
      <c r="A819" s="4"/>
      <c r="I819" s="6"/>
      <c r="J819" s="6"/>
      <c r="K819" s="6"/>
      <c r="L819" s="6"/>
      <c r="M819" s="6"/>
      <c r="N819" s="6"/>
      <c r="O819" s="6"/>
      <c r="P819" s="6"/>
      <c r="Q819" s="6"/>
      <c r="R819" s="6"/>
      <c r="S819" s="6"/>
      <c r="T819" s="6"/>
      <c r="U819" s="6"/>
      <c r="V819" s="6"/>
      <c r="W819" s="6"/>
      <c r="X819" s="6"/>
      <c r="Y819" s="6"/>
      <c r="Z819" s="7"/>
    </row>
    <row r="820" spans="1:26" ht="12.75" customHeight="1" x14ac:dyDescent="0.25">
      <c r="A820" s="4"/>
      <c r="I820" s="6"/>
      <c r="J820" s="6"/>
      <c r="K820" s="6"/>
      <c r="L820" s="6"/>
      <c r="M820" s="6"/>
      <c r="N820" s="6"/>
      <c r="O820" s="6"/>
      <c r="P820" s="6"/>
      <c r="Q820" s="6"/>
      <c r="R820" s="6"/>
      <c r="S820" s="6"/>
      <c r="T820" s="6"/>
      <c r="U820" s="6"/>
      <c r="V820" s="6"/>
      <c r="W820" s="6"/>
      <c r="X820" s="6"/>
      <c r="Y820" s="6"/>
      <c r="Z820" s="7"/>
    </row>
    <row r="821" spans="1:26" ht="12.75" customHeight="1" x14ac:dyDescent="0.25">
      <c r="A821" s="4"/>
      <c r="I821" s="6"/>
      <c r="J821" s="6"/>
      <c r="K821" s="6"/>
      <c r="L821" s="6"/>
      <c r="M821" s="6"/>
      <c r="N821" s="6"/>
      <c r="O821" s="6"/>
      <c r="P821" s="6"/>
      <c r="Q821" s="6"/>
      <c r="R821" s="6"/>
      <c r="S821" s="6"/>
      <c r="T821" s="6"/>
      <c r="U821" s="6"/>
      <c r="V821" s="6"/>
      <c r="W821" s="6"/>
      <c r="X821" s="6"/>
      <c r="Y821" s="6"/>
      <c r="Z821" s="7"/>
    </row>
    <row r="822" spans="1:26" ht="12.75" customHeight="1" x14ac:dyDescent="0.25">
      <c r="A822" s="4"/>
      <c r="I822" s="6"/>
      <c r="J822" s="6"/>
      <c r="K822" s="6"/>
      <c r="L822" s="6"/>
      <c r="M822" s="6"/>
      <c r="N822" s="6"/>
      <c r="O822" s="6"/>
      <c r="P822" s="6"/>
      <c r="Q822" s="6"/>
      <c r="R822" s="6"/>
      <c r="S822" s="6"/>
      <c r="T822" s="6"/>
      <c r="U822" s="6"/>
      <c r="V822" s="6"/>
      <c r="W822" s="6"/>
      <c r="X822" s="6"/>
      <c r="Y822" s="6"/>
      <c r="Z822" s="7"/>
    </row>
    <row r="823" spans="1:26" ht="12.75" customHeight="1" x14ac:dyDescent="0.25">
      <c r="A823" s="4"/>
      <c r="I823" s="6"/>
      <c r="J823" s="6"/>
      <c r="K823" s="6"/>
      <c r="L823" s="6"/>
      <c r="M823" s="6"/>
      <c r="N823" s="6"/>
      <c r="O823" s="6"/>
      <c r="P823" s="6"/>
      <c r="Q823" s="6"/>
      <c r="R823" s="6"/>
      <c r="S823" s="6"/>
      <c r="T823" s="6"/>
      <c r="U823" s="6"/>
      <c r="V823" s="6"/>
      <c r="W823" s="6"/>
      <c r="X823" s="6"/>
      <c r="Y823" s="6"/>
      <c r="Z823" s="7"/>
    </row>
    <row r="824" spans="1:26" ht="12.75" customHeight="1" x14ac:dyDescent="0.25">
      <c r="A824" s="4"/>
      <c r="I824" s="6"/>
      <c r="J824" s="6"/>
      <c r="K824" s="6"/>
      <c r="L824" s="6"/>
      <c r="M824" s="6"/>
      <c r="N824" s="6"/>
      <c r="O824" s="6"/>
      <c r="P824" s="6"/>
      <c r="Q824" s="6"/>
      <c r="R824" s="6"/>
      <c r="S824" s="6"/>
      <c r="T824" s="6"/>
      <c r="U824" s="6"/>
      <c r="V824" s="6"/>
      <c r="W824" s="6"/>
      <c r="X824" s="6"/>
      <c r="Y824" s="6"/>
      <c r="Z824" s="7"/>
    </row>
    <row r="825" spans="1:26" ht="12.75" customHeight="1" x14ac:dyDescent="0.25">
      <c r="A825" s="4"/>
      <c r="I825" s="6"/>
      <c r="J825" s="6"/>
      <c r="K825" s="6"/>
      <c r="L825" s="6"/>
      <c r="M825" s="6"/>
      <c r="N825" s="6"/>
      <c r="O825" s="6"/>
      <c r="P825" s="6"/>
      <c r="Q825" s="6"/>
      <c r="R825" s="6"/>
      <c r="S825" s="6"/>
      <c r="T825" s="6"/>
      <c r="U825" s="6"/>
      <c r="V825" s="6"/>
      <c r="W825" s="6"/>
      <c r="X825" s="6"/>
      <c r="Y825" s="6"/>
      <c r="Z825" s="7"/>
    </row>
    <row r="826" spans="1:26" ht="12.75" customHeight="1" x14ac:dyDescent="0.25">
      <c r="A826" s="4"/>
      <c r="I826" s="6"/>
      <c r="J826" s="6"/>
      <c r="K826" s="6"/>
      <c r="L826" s="6"/>
      <c r="M826" s="6"/>
      <c r="N826" s="6"/>
      <c r="O826" s="6"/>
      <c r="P826" s="6"/>
      <c r="Q826" s="6"/>
      <c r="R826" s="6"/>
      <c r="S826" s="6"/>
      <c r="T826" s="6"/>
      <c r="U826" s="6"/>
      <c r="V826" s="6"/>
      <c r="W826" s="6"/>
      <c r="X826" s="6"/>
      <c r="Y826" s="6"/>
      <c r="Z826" s="7"/>
    </row>
    <row r="827" spans="1:26" ht="12.75" customHeight="1" x14ac:dyDescent="0.25">
      <c r="A827" s="4"/>
      <c r="I827" s="6"/>
      <c r="J827" s="6"/>
      <c r="K827" s="6"/>
      <c r="L827" s="6"/>
      <c r="M827" s="6"/>
      <c r="N827" s="6"/>
      <c r="O827" s="6"/>
      <c r="P827" s="6"/>
      <c r="Q827" s="6"/>
      <c r="R827" s="6"/>
      <c r="S827" s="6"/>
      <c r="T827" s="6"/>
      <c r="U827" s="6"/>
      <c r="V827" s="6"/>
      <c r="W827" s="6"/>
      <c r="X827" s="6"/>
      <c r="Y827" s="6"/>
      <c r="Z827" s="7"/>
    </row>
    <row r="828" spans="1:26" ht="12.75" customHeight="1" x14ac:dyDescent="0.25">
      <c r="A828" s="4"/>
      <c r="I828" s="6"/>
      <c r="J828" s="6"/>
      <c r="K828" s="6"/>
      <c r="L828" s="6"/>
      <c r="M828" s="6"/>
      <c r="N828" s="6"/>
      <c r="O828" s="6"/>
      <c r="P828" s="6"/>
      <c r="Q828" s="6"/>
      <c r="R828" s="6"/>
      <c r="S828" s="6"/>
      <c r="T828" s="6"/>
      <c r="U828" s="6"/>
      <c r="V828" s="6"/>
      <c r="W828" s="6"/>
      <c r="X828" s="6"/>
      <c r="Y828" s="6"/>
      <c r="Z828" s="7"/>
    </row>
    <row r="829" spans="1:26" ht="12.75" customHeight="1" x14ac:dyDescent="0.25">
      <c r="A829" s="4"/>
      <c r="I829" s="6"/>
      <c r="J829" s="6"/>
      <c r="K829" s="6"/>
      <c r="L829" s="6"/>
      <c r="M829" s="6"/>
      <c r="N829" s="6"/>
      <c r="O829" s="6"/>
      <c r="P829" s="6"/>
      <c r="Q829" s="6"/>
      <c r="R829" s="6"/>
      <c r="S829" s="6"/>
      <c r="T829" s="6"/>
      <c r="U829" s="6"/>
      <c r="V829" s="6"/>
      <c r="W829" s="6"/>
      <c r="X829" s="6"/>
      <c r="Y829" s="6"/>
      <c r="Z829" s="7"/>
    </row>
    <row r="830" spans="1:26" ht="12.75" customHeight="1" x14ac:dyDescent="0.25">
      <c r="A830" s="4"/>
      <c r="I830" s="6"/>
      <c r="J830" s="6"/>
      <c r="K830" s="6"/>
      <c r="L830" s="6"/>
      <c r="M830" s="6"/>
      <c r="N830" s="6"/>
      <c r="O830" s="6"/>
      <c r="P830" s="6"/>
      <c r="Q830" s="6"/>
      <c r="R830" s="6"/>
      <c r="S830" s="6"/>
      <c r="T830" s="6"/>
      <c r="U830" s="6"/>
      <c r="V830" s="6"/>
      <c r="W830" s="6"/>
      <c r="X830" s="6"/>
      <c r="Y830" s="6"/>
      <c r="Z830" s="7"/>
    </row>
    <row r="831" spans="1:26" ht="12.75" customHeight="1" x14ac:dyDescent="0.25">
      <c r="A831" s="4"/>
      <c r="I831" s="6"/>
      <c r="J831" s="6"/>
      <c r="K831" s="6"/>
      <c r="L831" s="6"/>
      <c r="M831" s="6"/>
      <c r="N831" s="6"/>
      <c r="O831" s="6"/>
      <c r="P831" s="6"/>
      <c r="Q831" s="6"/>
      <c r="R831" s="6"/>
      <c r="S831" s="6"/>
      <c r="T831" s="6"/>
      <c r="U831" s="6"/>
      <c r="V831" s="6"/>
      <c r="W831" s="6"/>
      <c r="X831" s="6"/>
      <c r="Y831" s="6"/>
      <c r="Z831" s="7"/>
    </row>
    <row r="832" spans="1:26" ht="12.75" customHeight="1" x14ac:dyDescent="0.25">
      <c r="A832" s="4"/>
      <c r="I832" s="6"/>
      <c r="J832" s="6"/>
      <c r="K832" s="6"/>
      <c r="L832" s="6"/>
      <c r="M832" s="6"/>
      <c r="N832" s="6"/>
      <c r="O832" s="6"/>
      <c r="P832" s="6"/>
      <c r="Q832" s="6"/>
      <c r="R832" s="6"/>
      <c r="S832" s="6"/>
      <c r="T832" s="6"/>
      <c r="U832" s="6"/>
      <c r="V832" s="6"/>
      <c r="W832" s="6"/>
      <c r="X832" s="6"/>
      <c r="Y832" s="6"/>
      <c r="Z832" s="7"/>
    </row>
    <row r="833" spans="1:26" ht="12.75" customHeight="1" x14ac:dyDescent="0.25">
      <c r="A833" s="4"/>
      <c r="I833" s="6"/>
      <c r="J833" s="6"/>
      <c r="K833" s="6"/>
      <c r="L833" s="6"/>
      <c r="M833" s="6"/>
      <c r="N833" s="6"/>
      <c r="O833" s="6"/>
      <c r="P833" s="6"/>
      <c r="Q833" s="6"/>
      <c r="R833" s="6"/>
      <c r="S833" s="6"/>
      <c r="T833" s="6"/>
      <c r="U833" s="6"/>
      <c r="V833" s="6"/>
      <c r="W833" s="6"/>
      <c r="X833" s="6"/>
      <c r="Y833" s="6"/>
      <c r="Z833" s="7"/>
    </row>
    <row r="834" spans="1:26" ht="12.75" customHeight="1" x14ac:dyDescent="0.25">
      <c r="A834" s="4"/>
      <c r="I834" s="6"/>
      <c r="J834" s="6"/>
      <c r="K834" s="6"/>
      <c r="L834" s="6"/>
      <c r="M834" s="6"/>
      <c r="N834" s="6"/>
      <c r="O834" s="6"/>
      <c r="P834" s="6"/>
      <c r="Q834" s="6"/>
      <c r="R834" s="6"/>
      <c r="S834" s="6"/>
      <c r="T834" s="6"/>
      <c r="U834" s="6"/>
      <c r="V834" s="6"/>
      <c r="W834" s="6"/>
      <c r="X834" s="6"/>
      <c r="Y834" s="6"/>
      <c r="Z834" s="7"/>
    </row>
    <row r="835" spans="1:26" ht="12.75" customHeight="1" x14ac:dyDescent="0.25">
      <c r="A835" s="4"/>
      <c r="I835" s="6"/>
      <c r="J835" s="6"/>
      <c r="K835" s="6"/>
      <c r="L835" s="6"/>
      <c r="M835" s="6"/>
      <c r="N835" s="6"/>
      <c r="O835" s="6"/>
      <c r="P835" s="6"/>
      <c r="Q835" s="6"/>
      <c r="R835" s="6"/>
      <c r="S835" s="6"/>
      <c r="T835" s="6"/>
      <c r="U835" s="6"/>
      <c r="V835" s="6"/>
      <c r="W835" s="6"/>
      <c r="X835" s="6"/>
      <c r="Y835" s="6"/>
      <c r="Z835" s="7"/>
    </row>
    <row r="836" spans="1:26" ht="12.75" customHeight="1" x14ac:dyDescent="0.25">
      <c r="A836" s="4"/>
      <c r="I836" s="6"/>
      <c r="J836" s="6"/>
      <c r="K836" s="6"/>
      <c r="L836" s="6"/>
      <c r="M836" s="6"/>
      <c r="N836" s="6"/>
      <c r="O836" s="6"/>
      <c r="P836" s="6"/>
      <c r="Q836" s="6"/>
      <c r="R836" s="6"/>
      <c r="S836" s="6"/>
      <c r="T836" s="6"/>
      <c r="U836" s="6"/>
      <c r="V836" s="6"/>
      <c r="W836" s="6"/>
      <c r="X836" s="6"/>
      <c r="Y836" s="6"/>
      <c r="Z836" s="7"/>
    </row>
    <row r="837" spans="1:26" ht="12.75" customHeight="1" x14ac:dyDescent="0.25">
      <c r="A837" s="4"/>
      <c r="I837" s="6"/>
      <c r="J837" s="6"/>
      <c r="K837" s="6"/>
      <c r="L837" s="6"/>
      <c r="M837" s="6"/>
      <c r="N837" s="6"/>
      <c r="O837" s="6"/>
      <c r="P837" s="6"/>
      <c r="Q837" s="6"/>
      <c r="R837" s="6"/>
      <c r="S837" s="6"/>
      <c r="T837" s="6"/>
      <c r="U837" s="6"/>
      <c r="V837" s="6"/>
      <c r="W837" s="6"/>
      <c r="X837" s="6"/>
      <c r="Y837" s="6"/>
      <c r="Z837" s="7"/>
    </row>
    <row r="838" spans="1:26" ht="12.75" customHeight="1" x14ac:dyDescent="0.25">
      <c r="A838" s="4"/>
      <c r="I838" s="6"/>
      <c r="J838" s="6"/>
      <c r="K838" s="6"/>
      <c r="L838" s="6"/>
      <c r="M838" s="6"/>
      <c r="N838" s="6"/>
      <c r="O838" s="6"/>
      <c r="P838" s="6"/>
      <c r="Q838" s="6"/>
      <c r="R838" s="6"/>
      <c r="S838" s="6"/>
      <c r="T838" s="6"/>
      <c r="U838" s="6"/>
      <c r="V838" s="6"/>
      <c r="W838" s="6"/>
      <c r="X838" s="6"/>
      <c r="Y838" s="6"/>
      <c r="Z838" s="7"/>
    </row>
    <row r="839" spans="1:26" ht="12.75" customHeight="1" x14ac:dyDescent="0.25">
      <c r="A839" s="4"/>
      <c r="I839" s="6"/>
      <c r="J839" s="6"/>
      <c r="K839" s="6"/>
      <c r="L839" s="6"/>
      <c r="M839" s="6"/>
      <c r="N839" s="6"/>
      <c r="O839" s="6"/>
      <c r="P839" s="6"/>
      <c r="Q839" s="6"/>
      <c r="R839" s="6"/>
      <c r="S839" s="6"/>
      <c r="T839" s="6"/>
      <c r="U839" s="6"/>
      <c r="V839" s="6"/>
      <c r="W839" s="6"/>
      <c r="X839" s="6"/>
      <c r="Y839" s="6"/>
      <c r="Z839" s="7"/>
    </row>
    <row r="840" spans="1:26" ht="12.75" customHeight="1" x14ac:dyDescent="0.25">
      <c r="A840" s="4"/>
      <c r="I840" s="6"/>
      <c r="J840" s="6"/>
      <c r="K840" s="6"/>
      <c r="L840" s="6"/>
      <c r="M840" s="6"/>
      <c r="N840" s="6"/>
      <c r="O840" s="6"/>
      <c r="P840" s="6"/>
      <c r="Q840" s="6"/>
      <c r="R840" s="6"/>
      <c r="S840" s="6"/>
      <c r="T840" s="6"/>
      <c r="U840" s="6"/>
      <c r="V840" s="6"/>
      <c r="W840" s="6"/>
      <c r="X840" s="6"/>
      <c r="Y840" s="6"/>
      <c r="Z840" s="7"/>
    </row>
    <row r="841" spans="1:26" ht="12.75" customHeight="1" x14ac:dyDescent="0.25">
      <c r="A841" s="4"/>
      <c r="I841" s="6"/>
      <c r="J841" s="6"/>
      <c r="K841" s="6"/>
      <c r="L841" s="6"/>
      <c r="M841" s="6"/>
      <c r="N841" s="6"/>
      <c r="O841" s="6"/>
      <c r="P841" s="6"/>
      <c r="Q841" s="6"/>
      <c r="R841" s="6"/>
      <c r="S841" s="6"/>
      <c r="T841" s="6"/>
      <c r="U841" s="6"/>
      <c r="V841" s="6"/>
      <c r="W841" s="6"/>
      <c r="X841" s="6"/>
      <c r="Y841" s="6"/>
      <c r="Z841" s="7"/>
    </row>
    <row r="842" spans="1:26" ht="12.75" customHeight="1" x14ac:dyDescent="0.25">
      <c r="A842" s="4"/>
      <c r="I842" s="6"/>
      <c r="J842" s="6"/>
      <c r="K842" s="6"/>
      <c r="L842" s="6"/>
      <c r="M842" s="6"/>
      <c r="N842" s="6"/>
      <c r="O842" s="6"/>
      <c r="P842" s="6"/>
      <c r="Q842" s="6"/>
      <c r="R842" s="6"/>
      <c r="S842" s="6"/>
      <c r="T842" s="6"/>
      <c r="U842" s="6"/>
      <c r="V842" s="6"/>
      <c r="W842" s="6"/>
      <c r="X842" s="6"/>
      <c r="Y842" s="6"/>
      <c r="Z842" s="7"/>
    </row>
    <row r="843" spans="1:26" ht="12.75" customHeight="1" x14ac:dyDescent="0.25">
      <c r="A843" s="4"/>
      <c r="I843" s="6"/>
      <c r="J843" s="6"/>
      <c r="K843" s="6"/>
      <c r="L843" s="6"/>
      <c r="M843" s="6"/>
      <c r="N843" s="6"/>
      <c r="O843" s="6"/>
      <c r="P843" s="6"/>
      <c r="Q843" s="6"/>
      <c r="R843" s="6"/>
      <c r="S843" s="6"/>
      <c r="T843" s="6"/>
      <c r="U843" s="6"/>
      <c r="V843" s="6"/>
      <c r="W843" s="6"/>
      <c r="X843" s="6"/>
      <c r="Y843" s="6"/>
      <c r="Z843" s="7"/>
    </row>
    <row r="844" spans="1:26" ht="12.75" customHeight="1" x14ac:dyDescent="0.25">
      <c r="A844" s="4"/>
      <c r="I844" s="6"/>
      <c r="J844" s="6"/>
      <c r="K844" s="6"/>
      <c r="L844" s="6"/>
      <c r="M844" s="6"/>
      <c r="N844" s="6"/>
      <c r="O844" s="6"/>
      <c r="P844" s="6"/>
      <c r="Q844" s="6"/>
      <c r="R844" s="6"/>
      <c r="S844" s="6"/>
      <c r="T844" s="6"/>
      <c r="U844" s="6"/>
      <c r="V844" s="6"/>
      <c r="W844" s="6"/>
      <c r="X844" s="6"/>
      <c r="Y844" s="6"/>
      <c r="Z844" s="7"/>
    </row>
    <row r="845" spans="1:26" ht="12.75" customHeight="1" x14ac:dyDescent="0.25">
      <c r="A845" s="4"/>
      <c r="I845" s="6"/>
      <c r="J845" s="6"/>
      <c r="K845" s="6"/>
      <c r="L845" s="6"/>
      <c r="M845" s="6"/>
      <c r="N845" s="6"/>
      <c r="O845" s="6"/>
      <c r="P845" s="6"/>
      <c r="Q845" s="6"/>
      <c r="R845" s="6"/>
      <c r="S845" s="6"/>
      <c r="T845" s="6"/>
      <c r="U845" s="6"/>
      <c r="V845" s="6"/>
      <c r="W845" s="6"/>
      <c r="X845" s="6"/>
      <c r="Y845" s="6"/>
      <c r="Z845" s="7"/>
    </row>
    <row r="846" spans="1:26" ht="12.75" customHeight="1" x14ac:dyDescent="0.25">
      <c r="A846" s="4"/>
      <c r="I846" s="6"/>
      <c r="J846" s="6"/>
      <c r="K846" s="6"/>
      <c r="L846" s="6"/>
      <c r="M846" s="6"/>
      <c r="N846" s="6"/>
      <c r="O846" s="6"/>
      <c r="P846" s="6"/>
      <c r="Q846" s="6"/>
      <c r="R846" s="6"/>
      <c r="S846" s="6"/>
      <c r="T846" s="6"/>
      <c r="U846" s="6"/>
      <c r="V846" s="6"/>
      <c r="W846" s="6"/>
      <c r="X846" s="6"/>
      <c r="Y846" s="6"/>
      <c r="Z846" s="7"/>
    </row>
    <row r="847" spans="1:26" ht="12.75" customHeight="1" x14ac:dyDescent="0.25">
      <c r="A847" s="4"/>
      <c r="I847" s="6"/>
      <c r="J847" s="6"/>
      <c r="K847" s="6"/>
      <c r="L847" s="6"/>
      <c r="M847" s="6"/>
      <c r="N847" s="6"/>
      <c r="O847" s="6"/>
      <c r="P847" s="6"/>
      <c r="Q847" s="6"/>
      <c r="R847" s="6"/>
      <c r="S847" s="6"/>
      <c r="T847" s="6"/>
      <c r="U847" s="6"/>
      <c r="V847" s="6"/>
      <c r="W847" s="6"/>
      <c r="X847" s="6"/>
      <c r="Y847" s="6"/>
      <c r="Z847" s="7"/>
    </row>
    <row r="848" spans="1:26" ht="12.75" customHeight="1" x14ac:dyDescent="0.25">
      <c r="A848" s="4"/>
      <c r="I848" s="6"/>
      <c r="J848" s="6"/>
      <c r="K848" s="6"/>
      <c r="L848" s="6"/>
      <c r="M848" s="6"/>
      <c r="N848" s="6"/>
      <c r="O848" s="6"/>
      <c r="P848" s="6"/>
      <c r="Q848" s="6"/>
      <c r="R848" s="6"/>
      <c r="S848" s="6"/>
      <c r="T848" s="6"/>
      <c r="U848" s="6"/>
      <c r="V848" s="6"/>
      <c r="W848" s="6"/>
      <c r="X848" s="6"/>
      <c r="Y848" s="6"/>
      <c r="Z848" s="7"/>
    </row>
    <row r="849" spans="1:26" ht="12.75" customHeight="1" x14ac:dyDescent="0.25">
      <c r="A849" s="4"/>
      <c r="I849" s="6"/>
      <c r="J849" s="6"/>
      <c r="K849" s="6"/>
      <c r="L849" s="6"/>
      <c r="M849" s="6"/>
      <c r="N849" s="6"/>
      <c r="O849" s="6"/>
      <c r="P849" s="6"/>
      <c r="Q849" s="6"/>
      <c r="R849" s="6"/>
      <c r="S849" s="6"/>
      <c r="T849" s="6"/>
      <c r="U849" s="6"/>
      <c r="V849" s="6"/>
      <c r="W849" s="6"/>
      <c r="X849" s="6"/>
      <c r="Y849" s="6"/>
      <c r="Z849" s="7"/>
    </row>
    <row r="850" spans="1:26" ht="12.75" customHeight="1" x14ac:dyDescent="0.25">
      <c r="A850" s="4"/>
      <c r="I850" s="6"/>
      <c r="J850" s="6"/>
      <c r="K850" s="6"/>
      <c r="L850" s="6"/>
      <c r="M850" s="6"/>
      <c r="N850" s="6"/>
      <c r="O850" s="6"/>
      <c r="P850" s="6"/>
      <c r="Q850" s="6"/>
      <c r="R850" s="6"/>
      <c r="S850" s="6"/>
      <c r="T850" s="6"/>
      <c r="U850" s="6"/>
      <c r="V850" s="6"/>
      <c r="W850" s="6"/>
      <c r="X850" s="6"/>
      <c r="Y850" s="6"/>
      <c r="Z850" s="7"/>
    </row>
    <row r="851" spans="1:26" ht="12.75" customHeight="1" x14ac:dyDescent="0.25">
      <c r="A851" s="4"/>
      <c r="I851" s="6"/>
      <c r="J851" s="6"/>
      <c r="K851" s="6"/>
      <c r="L851" s="6"/>
      <c r="M851" s="6"/>
      <c r="N851" s="6"/>
      <c r="O851" s="6"/>
      <c r="P851" s="6"/>
      <c r="Q851" s="6"/>
      <c r="R851" s="6"/>
      <c r="S851" s="6"/>
      <c r="T851" s="6"/>
      <c r="U851" s="6"/>
      <c r="V851" s="6"/>
      <c r="W851" s="6"/>
      <c r="X851" s="6"/>
      <c r="Y851" s="6"/>
      <c r="Z851" s="7"/>
    </row>
    <row r="852" spans="1:26" ht="12.75" customHeight="1" x14ac:dyDescent="0.25">
      <c r="A852" s="4"/>
      <c r="I852" s="6"/>
      <c r="J852" s="6"/>
      <c r="K852" s="6"/>
      <c r="L852" s="6"/>
      <c r="M852" s="6"/>
      <c r="N852" s="6"/>
      <c r="O852" s="6"/>
      <c r="P852" s="6"/>
      <c r="Q852" s="6"/>
      <c r="R852" s="6"/>
      <c r="S852" s="6"/>
      <c r="T852" s="6"/>
      <c r="U852" s="6"/>
      <c r="V852" s="6"/>
      <c r="W852" s="6"/>
      <c r="X852" s="6"/>
      <c r="Y852" s="6"/>
      <c r="Z852" s="7"/>
    </row>
    <row r="853" spans="1:26" ht="12.75" customHeight="1" x14ac:dyDescent="0.25">
      <c r="A853" s="4"/>
      <c r="I853" s="6"/>
      <c r="J853" s="6"/>
      <c r="K853" s="6"/>
      <c r="L853" s="6"/>
      <c r="M853" s="6"/>
      <c r="N853" s="6"/>
      <c r="O853" s="6"/>
      <c r="P853" s="6"/>
      <c r="Q853" s="6"/>
      <c r="R853" s="6"/>
      <c r="S853" s="6"/>
      <c r="T853" s="6"/>
      <c r="U853" s="6"/>
      <c r="V853" s="6"/>
      <c r="W853" s="6"/>
      <c r="X853" s="6"/>
      <c r="Y853" s="6"/>
      <c r="Z853" s="7"/>
    </row>
    <row r="854" spans="1:26" ht="12.75" customHeight="1" x14ac:dyDescent="0.25">
      <c r="A854" s="4"/>
      <c r="I854" s="6"/>
      <c r="J854" s="6"/>
      <c r="K854" s="6"/>
      <c r="L854" s="6"/>
      <c r="M854" s="6"/>
      <c r="N854" s="6"/>
      <c r="O854" s="6"/>
      <c r="P854" s="6"/>
      <c r="Q854" s="6"/>
      <c r="R854" s="6"/>
      <c r="S854" s="6"/>
      <c r="T854" s="6"/>
      <c r="U854" s="6"/>
      <c r="V854" s="6"/>
      <c r="W854" s="6"/>
      <c r="X854" s="6"/>
      <c r="Y854" s="6"/>
      <c r="Z854" s="7"/>
    </row>
    <row r="855" spans="1:26" ht="12.75" customHeight="1" x14ac:dyDescent="0.25">
      <c r="A855" s="4"/>
      <c r="I855" s="6"/>
      <c r="J855" s="6"/>
      <c r="K855" s="6"/>
      <c r="L855" s="6"/>
      <c r="M855" s="6"/>
      <c r="N855" s="6"/>
      <c r="O855" s="6"/>
      <c r="P855" s="6"/>
      <c r="Q855" s="6"/>
      <c r="R855" s="6"/>
      <c r="S855" s="6"/>
      <c r="T855" s="6"/>
      <c r="U855" s="6"/>
      <c r="V855" s="6"/>
      <c r="W855" s="6"/>
      <c r="X855" s="6"/>
      <c r="Y855" s="6"/>
      <c r="Z855" s="7"/>
    </row>
    <row r="856" spans="1:26" ht="12.75" customHeight="1" x14ac:dyDescent="0.25">
      <c r="A856" s="4"/>
      <c r="I856" s="6"/>
      <c r="J856" s="6"/>
      <c r="K856" s="6"/>
      <c r="L856" s="6"/>
      <c r="M856" s="6"/>
      <c r="N856" s="6"/>
      <c r="O856" s="6"/>
      <c r="P856" s="6"/>
      <c r="Q856" s="6"/>
      <c r="R856" s="6"/>
      <c r="S856" s="6"/>
      <c r="T856" s="6"/>
      <c r="U856" s="6"/>
      <c r="V856" s="6"/>
      <c r="W856" s="6"/>
      <c r="X856" s="6"/>
      <c r="Y856" s="6"/>
      <c r="Z856" s="7"/>
    </row>
    <row r="857" spans="1:26" ht="12.75" customHeight="1" x14ac:dyDescent="0.25">
      <c r="A857" s="4"/>
      <c r="I857" s="6"/>
      <c r="J857" s="6"/>
      <c r="K857" s="6"/>
      <c r="L857" s="6"/>
      <c r="M857" s="6"/>
      <c r="N857" s="6"/>
      <c r="O857" s="6"/>
      <c r="P857" s="6"/>
      <c r="Q857" s="6"/>
      <c r="R857" s="6"/>
      <c r="S857" s="6"/>
      <c r="T857" s="6"/>
      <c r="U857" s="6"/>
      <c r="V857" s="6"/>
      <c r="W857" s="6"/>
      <c r="X857" s="6"/>
      <c r="Y857" s="6"/>
      <c r="Z857" s="7"/>
    </row>
    <row r="858" spans="1:26" ht="12.75" customHeight="1" x14ac:dyDescent="0.25">
      <c r="A858" s="4"/>
      <c r="I858" s="6"/>
      <c r="J858" s="6"/>
      <c r="K858" s="6"/>
      <c r="L858" s="6"/>
      <c r="M858" s="6"/>
      <c r="N858" s="6"/>
      <c r="O858" s="6"/>
      <c r="P858" s="6"/>
      <c r="Q858" s="6"/>
      <c r="R858" s="6"/>
      <c r="S858" s="6"/>
      <c r="T858" s="6"/>
      <c r="U858" s="6"/>
      <c r="V858" s="6"/>
      <c r="W858" s="6"/>
      <c r="X858" s="6"/>
      <c r="Y858" s="6"/>
      <c r="Z858" s="7"/>
    </row>
    <row r="859" spans="1:26" ht="12.75" customHeight="1" x14ac:dyDescent="0.25">
      <c r="A859" s="4"/>
      <c r="I859" s="6"/>
      <c r="J859" s="6"/>
      <c r="K859" s="6"/>
      <c r="L859" s="6"/>
      <c r="M859" s="6"/>
      <c r="N859" s="6"/>
      <c r="O859" s="6"/>
      <c r="P859" s="6"/>
      <c r="Q859" s="6"/>
      <c r="R859" s="6"/>
      <c r="S859" s="6"/>
      <c r="T859" s="6"/>
      <c r="U859" s="6"/>
      <c r="V859" s="6"/>
      <c r="W859" s="6"/>
      <c r="X859" s="6"/>
      <c r="Y859" s="6"/>
      <c r="Z859" s="7"/>
    </row>
    <row r="860" spans="1:26" ht="12.75" customHeight="1" x14ac:dyDescent="0.25">
      <c r="A860" s="4"/>
      <c r="I860" s="6"/>
      <c r="J860" s="6"/>
      <c r="K860" s="6"/>
      <c r="L860" s="6"/>
      <c r="M860" s="6"/>
      <c r="N860" s="6"/>
      <c r="O860" s="6"/>
      <c r="P860" s="6"/>
      <c r="Q860" s="6"/>
      <c r="R860" s="6"/>
      <c r="S860" s="6"/>
      <c r="T860" s="6"/>
      <c r="U860" s="6"/>
      <c r="V860" s="6"/>
      <c r="W860" s="6"/>
      <c r="X860" s="6"/>
      <c r="Y860" s="6"/>
      <c r="Z860" s="7"/>
    </row>
    <row r="861" spans="1:26" ht="12.75" customHeight="1" x14ac:dyDescent="0.25">
      <c r="A861" s="4"/>
      <c r="I861" s="6"/>
      <c r="J861" s="6"/>
      <c r="K861" s="6"/>
      <c r="L861" s="6"/>
      <c r="M861" s="6"/>
      <c r="N861" s="6"/>
      <c r="O861" s="6"/>
      <c r="P861" s="6"/>
      <c r="Q861" s="6"/>
      <c r="R861" s="6"/>
      <c r="S861" s="6"/>
      <c r="T861" s="6"/>
      <c r="U861" s="6"/>
      <c r="V861" s="6"/>
      <c r="W861" s="6"/>
      <c r="X861" s="6"/>
      <c r="Y861" s="6"/>
      <c r="Z861" s="7"/>
    </row>
    <row r="862" spans="1:26" ht="12.75" customHeight="1" x14ac:dyDescent="0.25">
      <c r="A862" s="4"/>
      <c r="I862" s="6"/>
      <c r="J862" s="6"/>
      <c r="K862" s="6"/>
      <c r="L862" s="6"/>
      <c r="M862" s="6"/>
      <c r="N862" s="6"/>
      <c r="O862" s="6"/>
      <c r="P862" s="6"/>
      <c r="Q862" s="6"/>
      <c r="R862" s="6"/>
      <c r="S862" s="6"/>
      <c r="T862" s="6"/>
      <c r="U862" s="6"/>
      <c r="V862" s="6"/>
      <c r="W862" s="6"/>
      <c r="X862" s="6"/>
      <c r="Y862" s="6"/>
      <c r="Z862" s="7"/>
    </row>
    <row r="863" spans="1:26" ht="12.75" customHeight="1" x14ac:dyDescent="0.25">
      <c r="A863" s="4"/>
      <c r="I863" s="6"/>
      <c r="J863" s="6"/>
      <c r="K863" s="6"/>
      <c r="L863" s="6"/>
      <c r="M863" s="6"/>
      <c r="N863" s="6"/>
      <c r="O863" s="6"/>
      <c r="P863" s="6"/>
      <c r="Q863" s="6"/>
      <c r="R863" s="6"/>
      <c r="S863" s="6"/>
      <c r="T863" s="6"/>
      <c r="U863" s="6"/>
      <c r="V863" s="6"/>
      <c r="W863" s="6"/>
      <c r="X863" s="6"/>
      <c r="Y863" s="6"/>
      <c r="Z863" s="7"/>
    </row>
    <row r="864" spans="1:26" ht="12.75" customHeight="1" x14ac:dyDescent="0.25">
      <c r="A864" s="4"/>
      <c r="I864" s="6"/>
      <c r="J864" s="6"/>
      <c r="K864" s="6"/>
      <c r="L864" s="6"/>
      <c r="M864" s="6"/>
      <c r="N864" s="6"/>
      <c r="O864" s="6"/>
      <c r="P864" s="6"/>
      <c r="Q864" s="6"/>
      <c r="R864" s="6"/>
      <c r="S864" s="6"/>
      <c r="T864" s="6"/>
      <c r="U864" s="6"/>
      <c r="V864" s="6"/>
      <c r="W864" s="6"/>
      <c r="X864" s="6"/>
      <c r="Y864" s="6"/>
      <c r="Z864" s="7"/>
    </row>
    <row r="865" spans="1:26" ht="12.75" customHeight="1" x14ac:dyDescent="0.25">
      <c r="A865" s="4"/>
      <c r="I865" s="6"/>
      <c r="J865" s="6"/>
      <c r="K865" s="6"/>
      <c r="L865" s="6"/>
      <c r="M865" s="6"/>
      <c r="N865" s="6"/>
      <c r="O865" s="6"/>
      <c r="P865" s="6"/>
      <c r="Q865" s="6"/>
      <c r="R865" s="6"/>
      <c r="S865" s="6"/>
      <c r="T865" s="6"/>
      <c r="U865" s="6"/>
      <c r="V865" s="6"/>
      <c r="W865" s="6"/>
      <c r="X865" s="6"/>
      <c r="Y865" s="6"/>
      <c r="Z865" s="7"/>
    </row>
    <row r="866" spans="1:26" ht="12.75" customHeight="1" x14ac:dyDescent="0.25">
      <c r="A866" s="4"/>
      <c r="I866" s="6"/>
      <c r="J866" s="6"/>
      <c r="K866" s="6"/>
      <c r="L866" s="6"/>
      <c r="M866" s="6"/>
      <c r="N866" s="6"/>
      <c r="O866" s="6"/>
      <c r="P866" s="6"/>
      <c r="Q866" s="6"/>
      <c r="R866" s="6"/>
      <c r="S866" s="6"/>
      <c r="T866" s="6"/>
      <c r="U866" s="6"/>
      <c r="V866" s="6"/>
      <c r="W866" s="6"/>
      <c r="X866" s="6"/>
      <c r="Y866" s="6"/>
      <c r="Z866" s="7"/>
    </row>
    <row r="867" spans="1:26" ht="12.75" customHeight="1" x14ac:dyDescent="0.25">
      <c r="A867" s="4"/>
      <c r="I867" s="6"/>
      <c r="J867" s="6"/>
      <c r="K867" s="6"/>
      <c r="L867" s="6"/>
      <c r="M867" s="6"/>
      <c r="N867" s="6"/>
      <c r="O867" s="6"/>
      <c r="P867" s="6"/>
      <c r="Q867" s="6"/>
      <c r="R867" s="6"/>
      <c r="S867" s="6"/>
      <c r="T867" s="6"/>
      <c r="U867" s="6"/>
      <c r="V867" s="6"/>
      <c r="W867" s="6"/>
      <c r="X867" s="6"/>
      <c r="Y867" s="6"/>
      <c r="Z867" s="7"/>
    </row>
    <row r="868" spans="1:26" ht="12.75" customHeight="1" x14ac:dyDescent="0.25">
      <c r="A868" s="4"/>
      <c r="I868" s="6"/>
      <c r="J868" s="6"/>
      <c r="K868" s="6"/>
      <c r="L868" s="6"/>
      <c r="M868" s="6"/>
      <c r="N868" s="6"/>
      <c r="O868" s="6"/>
      <c r="P868" s="6"/>
      <c r="Q868" s="6"/>
      <c r="R868" s="6"/>
      <c r="S868" s="6"/>
      <c r="T868" s="6"/>
      <c r="U868" s="6"/>
      <c r="V868" s="6"/>
      <c r="W868" s="6"/>
      <c r="X868" s="6"/>
      <c r="Y868" s="6"/>
      <c r="Z868" s="7"/>
    </row>
    <row r="869" spans="1:26" ht="12.75" customHeight="1" x14ac:dyDescent="0.25">
      <c r="A869" s="4"/>
      <c r="I869" s="6"/>
      <c r="J869" s="6"/>
      <c r="K869" s="6"/>
      <c r="L869" s="6"/>
      <c r="M869" s="6"/>
      <c r="N869" s="6"/>
      <c r="O869" s="6"/>
      <c r="P869" s="6"/>
      <c r="Q869" s="6"/>
      <c r="R869" s="6"/>
      <c r="S869" s="6"/>
      <c r="T869" s="6"/>
      <c r="U869" s="6"/>
      <c r="V869" s="6"/>
      <c r="W869" s="6"/>
      <c r="X869" s="6"/>
      <c r="Y869" s="6"/>
      <c r="Z869" s="7"/>
    </row>
    <row r="870" spans="1:26" ht="12.75" customHeight="1" x14ac:dyDescent="0.25">
      <c r="A870" s="4"/>
      <c r="I870" s="6"/>
      <c r="J870" s="6"/>
      <c r="K870" s="6"/>
      <c r="L870" s="6"/>
      <c r="M870" s="6"/>
      <c r="N870" s="6"/>
      <c r="O870" s="6"/>
      <c r="P870" s="6"/>
      <c r="Q870" s="6"/>
      <c r="R870" s="6"/>
      <c r="S870" s="6"/>
      <c r="T870" s="6"/>
      <c r="U870" s="6"/>
      <c r="V870" s="6"/>
      <c r="W870" s="6"/>
      <c r="X870" s="6"/>
      <c r="Y870" s="6"/>
      <c r="Z870" s="7"/>
    </row>
    <row r="871" spans="1:26" ht="12.75" customHeight="1" x14ac:dyDescent="0.25">
      <c r="A871" s="4"/>
      <c r="I871" s="6"/>
      <c r="J871" s="6"/>
      <c r="K871" s="6"/>
      <c r="L871" s="6"/>
      <c r="M871" s="6"/>
      <c r="N871" s="6"/>
      <c r="O871" s="6"/>
      <c r="P871" s="6"/>
      <c r="Q871" s="6"/>
      <c r="R871" s="6"/>
      <c r="S871" s="6"/>
      <c r="T871" s="6"/>
      <c r="U871" s="6"/>
      <c r="V871" s="6"/>
      <c r="W871" s="6"/>
      <c r="X871" s="6"/>
      <c r="Y871" s="6"/>
      <c r="Z871" s="7"/>
    </row>
    <row r="872" spans="1:26" ht="12.75" customHeight="1" x14ac:dyDescent="0.25">
      <c r="A872" s="4"/>
      <c r="I872" s="6"/>
      <c r="J872" s="6"/>
      <c r="K872" s="6"/>
      <c r="L872" s="6"/>
      <c r="M872" s="6"/>
      <c r="N872" s="6"/>
      <c r="O872" s="6"/>
      <c r="P872" s="6"/>
      <c r="Q872" s="6"/>
      <c r="R872" s="6"/>
      <c r="S872" s="6"/>
      <c r="T872" s="6"/>
      <c r="U872" s="6"/>
      <c r="V872" s="6"/>
      <c r="W872" s="6"/>
      <c r="X872" s="6"/>
      <c r="Y872" s="6"/>
      <c r="Z872" s="7"/>
    </row>
    <row r="873" spans="1:26" ht="12.75" customHeight="1" x14ac:dyDescent="0.25">
      <c r="A873" s="4"/>
      <c r="I873" s="6"/>
      <c r="J873" s="6"/>
      <c r="K873" s="6"/>
      <c r="L873" s="6"/>
      <c r="M873" s="6"/>
      <c r="N873" s="6"/>
      <c r="O873" s="6"/>
      <c r="P873" s="6"/>
      <c r="Q873" s="6"/>
      <c r="R873" s="6"/>
      <c r="S873" s="6"/>
      <c r="T873" s="6"/>
      <c r="U873" s="6"/>
      <c r="V873" s="6"/>
      <c r="W873" s="6"/>
      <c r="X873" s="6"/>
      <c r="Y873" s="6"/>
      <c r="Z873" s="7"/>
    </row>
    <row r="874" spans="1:26" ht="12.75" customHeight="1" x14ac:dyDescent="0.25">
      <c r="A874" s="4"/>
      <c r="I874" s="6"/>
      <c r="J874" s="6"/>
      <c r="K874" s="6"/>
      <c r="L874" s="6"/>
      <c r="M874" s="6"/>
      <c r="N874" s="6"/>
      <c r="O874" s="6"/>
      <c r="P874" s="6"/>
      <c r="Q874" s="6"/>
      <c r="R874" s="6"/>
      <c r="S874" s="6"/>
      <c r="T874" s="6"/>
      <c r="U874" s="6"/>
      <c r="V874" s="6"/>
      <c r="W874" s="6"/>
      <c r="X874" s="6"/>
      <c r="Y874" s="6"/>
      <c r="Z874" s="7"/>
    </row>
    <row r="875" spans="1:26" ht="12.75" customHeight="1" x14ac:dyDescent="0.25">
      <c r="A875" s="4"/>
      <c r="I875" s="6"/>
      <c r="J875" s="6"/>
      <c r="K875" s="6"/>
      <c r="L875" s="6"/>
      <c r="M875" s="6"/>
      <c r="N875" s="6"/>
      <c r="O875" s="6"/>
      <c r="P875" s="6"/>
      <c r="Q875" s="6"/>
      <c r="R875" s="6"/>
      <c r="S875" s="6"/>
      <c r="T875" s="6"/>
      <c r="U875" s="6"/>
      <c r="V875" s="6"/>
      <c r="W875" s="6"/>
      <c r="X875" s="6"/>
      <c r="Y875" s="6"/>
      <c r="Z875" s="7"/>
    </row>
    <row r="876" spans="1:26" ht="12.75" customHeight="1" x14ac:dyDescent="0.25">
      <c r="A876" s="4"/>
      <c r="I876" s="6"/>
      <c r="J876" s="6"/>
      <c r="K876" s="6"/>
      <c r="L876" s="6"/>
      <c r="M876" s="6"/>
      <c r="N876" s="6"/>
      <c r="O876" s="6"/>
      <c r="P876" s="6"/>
      <c r="Q876" s="6"/>
      <c r="R876" s="6"/>
      <c r="S876" s="6"/>
      <c r="T876" s="6"/>
      <c r="U876" s="6"/>
      <c r="V876" s="6"/>
      <c r="W876" s="6"/>
      <c r="X876" s="6"/>
      <c r="Y876" s="6"/>
      <c r="Z876" s="7"/>
    </row>
    <row r="877" spans="1:26" ht="12.75" customHeight="1" x14ac:dyDescent="0.25">
      <c r="A877" s="4"/>
      <c r="I877" s="6"/>
      <c r="J877" s="6"/>
      <c r="K877" s="6"/>
      <c r="L877" s="6"/>
      <c r="M877" s="6"/>
      <c r="N877" s="6"/>
      <c r="O877" s="6"/>
      <c r="P877" s="6"/>
      <c r="Q877" s="6"/>
      <c r="R877" s="6"/>
      <c r="S877" s="6"/>
      <c r="T877" s="6"/>
      <c r="U877" s="6"/>
      <c r="V877" s="6"/>
      <c r="W877" s="6"/>
      <c r="X877" s="6"/>
      <c r="Y877" s="6"/>
      <c r="Z877" s="7"/>
    </row>
    <row r="878" spans="1:26" ht="12.75" customHeight="1" x14ac:dyDescent="0.25">
      <c r="A878" s="4"/>
      <c r="I878" s="6"/>
      <c r="J878" s="6"/>
      <c r="K878" s="6"/>
      <c r="L878" s="6"/>
      <c r="M878" s="6"/>
      <c r="N878" s="6"/>
      <c r="O878" s="6"/>
      <c r="P878" s="6"/>
      <c r="Q878" s="6"/>
      <c r="R878" s="6"/>
      <c r="S878" s="6"/>
      <c r="T878" s="6"/>
      <c r="U878" s="6"/>
      <c r="V878" s="6"/>
      <c r="W878" s="6"/>
      <c r="X878" s="6"/>
      <c r="Y878" s="6"/>
      <c r="Z878" s="7"/>
    </row>
    <row r="879" spans="1:26" ht="12.75" customHeight="1" x14ac:dyDescent="0.25">
      <c r="A879" s="4"/>
      <c r="I879" s="6"/>
      <c r="J879" s="6"/>
      <c r="K879" s="6"/>
      <c r="L879" s="6"/>
      <c r="M879" s="6"/>
      <c r="N879" s="6"/>
      <c r="O879" s="6"/>
      <c r="P879" s="6"/>
      <c r="Q879" s="6"/>
      <c r="R879" s="6"/>
      <c r="S879" s="6"/>
      <c r="T879" s="6"/>
      <c r="U879" s="6"/>
      <c r="V879" s="6"/>
      <c r="W879" s="6"/>
      <c r="X879" s="6"/>
      <c r="Y879" s="6"/>
      <c r="Z879" s="7"/>
    </row>
    <row r="880" spans="1:26" ht="12.75" customHeight="1" x14ac:dyDescent="0.25">
      <c r="A880" s="4"/>
      <c r="I880" s="6"/>
      <c r="J880" s="6"/>
      <c r="K880" s="6"/>
      <c r="L880" s="6"/>
      <c r="M880" s="6"/>
      <c r="N880" s="6"/>
      <c r="O880" s="6"/>
      <c r="P880" s="6"/>
      <c r="Q880" s="6"/>
      <c r="R880" s="6"/>
      <c r="S880" s="6"/>
      <c r="T880" s="6"/>
      <c r="U880" s="6"/>
      <c r="V880" s="6"/>
      <c r="W880" s="6"/>
      <c r="X880" s="6"/>
      <c r="Y880" s="6"/>
      <c r="Z880" s="7"/>
    </row>
    <row r="881" spans="1:26" ht="12.75" customHeight="1" x14ac:dyDescent="0.25">
      <c r="A881" s="4"/>
      <c r="I881" s="6"/>
      <c r="J881" s="6"/>
      <c r="K881" s="6"/>
      <c r="L881" s="6"/>
      <c r="M881" s="6"/>
      <c r="N881" s="6"/>
      <c r="O881" s="6"/>
      <c r="P881" s="6"/>
      <c r="Q881" s="6"/>
      <c r="R881" s="6"/>
      <c r="S881" s="6"/>
      <c r="T881" s="6"/>
      <c r="U881" s="6"/>
      <c r="V881" s="6"/>
      <c r="W881" s="6"/>
      <c r="X881" s="6"/>
      <c r="Y881" s="6"/>
      <c r="Z881" s="7"/>
    </row>
    <row r="882" spans="1:26" ht="12.75" customHeight="1" x14ac:dyDescent="0.25">
      <c r="A882" s="4"/>
      <c r="I882" s="6"/>
      <c r="J882" s="6"/>
      <c r="K882" s="6"/>
      <c r="L882" s="6"/>
      <c r="M882" s="6"/>
      <c r="N882" s="6"/>
      <c r="O882" s="6"/>
      <c r="P882" s="6"/>
      <c r="Q882" s="6"/>
      <c r="R882" s="6"/>
      <c r="S882" s="6"/>
      <c r="T882" s="6"/>
      <c r="U882" s="6"/>
      <c r="V882" s="6"/>
      <c r="W882" s="6"/>
      <c r="X882" s="6"/>
      <c r="Y882" s="6"/>
      <c r="Z882" s="7"/>
    </row>
    <row r="883" spans="1:26" ht="12.75" customHeight="1" x14ac:dyDescent="0.25">
      <c r="A883" s="4"/>
      <c r="I883" s="6"/>
      <c r="J883" s="6"/>
      <c r="K883" s="6"/>
      <c r="L883" s="6"/>
      <c r="M883" s="6"/>
      <c r="N883" s="6"/>
      <c r="O883" s="6"/>
      <c r="P883" s="6"/>
      <c r="Q883" s="6"/>
      <c r="R883" s="6"/>
      <c r="S883" s="6"/>
      <c r="T883" s="6"/>
      <c r="U883" s="6"/>
      <c r="V883" s="6"/>
      <c r="W883" s="6"/>
      <c r="X883" s="6"/>
      <c r="Y883" s="6"/>
      <c r="Z883" s="7"/>
    </row>
    <row r="884" spans="1:26" ht="12.75" customHeight="1" x14ac:dyDescent="0.25">
      <c r="A884" s="4"/>
      <c r="I884" s="6"/>
      <c r="J884" s="6"/>
      <c r="K884" s="6"/>
      <c r="L884" s="6"/>
      <c r="M884" s="6"/>
      <c r="N884" s="6"/>
      <c r="O884" s="6"/>
      <c r="P884" s="6"/>
      <c r="Q884" s="6"/>
      <c r="R884" s="6"/>
      <c r="S884" s="6"/>
      <c r="T884" s="6"/>
      <c r="U884" s="6"/>
      <c r="V884" s="6"/>
      <c r="W884" s="6"/>
      <c r="X884" s="6"/>
      <c r="Y884" s="6"/>
      <c r="Z884" s="7"/>
    </row>
    <row r="885" spans="1:26" ht="12.75" customHeight="1" x14ac:dyDescent="0.25">
      <c r="A885" s="4"/>
      <c r="I885" s="6"/>
      <c r="J885" s="6"/>
      <c r="K885" s="6"/>
      <c r="L885" s="6"/>
      <c r="M885" s="6"/>
      <c r="N885" s="6"/>
      <c r="O885" s="6"/>
      <c r="P885" s="6"/>
      <c r="Q885" s="6"/>
      <c r="R885" s="6"/>
      <c r="S885" s="6"/>
      <c r="T885" s="6"/>
      <c r="U885" s="6"/>
      <c r="V885" s="6"/>
      <c r="W885" s="6"/>
      <c r="X885" s="6"/>
      <c r="Y885" s="6"/>
      <c r="Z885" s="7"/>
    </row>
    <row r="886" spans="1:26" ht="12.75" customHeight="1" x14ac:dyDescent="0.25">
      <c r="A886" s="4"/>
      <c r="I886" s="6"/>
      <c r="J886" s="6"/>
      <c r="K886" s="6"/>
      <c r="L886" s="6"/>
      <c r="M886" s="6"/>
      <c r="N886" s="6"/>
      <c r="O886" s="6"/>
      <c r="P886" s="6"/>
      <c r="Q886" s="6"/>
      <c r="R886" s="6"/>
      <c r="S886" s="6"/>
      <c r="T886" s="6"/>
      <c r="U886" s="6"/>
      <c r="V886" s="6"/>
      <c r="W886" s="6"/>
      <c r="X886" s="6"/>
      <c r="Y886" s="6"/>
      <c r="Z886" s="7"/>
    </row>
    <row r="887" spans="1:26" ht="12.75" customHeight="1" x14ac:dyDescent="0.25">
      <c r="A887" s="4"/>
      <c r="I887" s="6"/>
      <c r="J887" s="6"/>
      <c r="K887" s="6"/>
      <c r="L887" s="6"/>
      <c r="M887" s="6"/>
      <c r="N887" s="6"/>
      <c r="O887" s="6"/>
      <c r="P887" s="6"/>
      <c r="Q887" s="6"/>
      <c r="R887" s="6"/>
      <c r="S887" s="6"/>
      <c r="T887" s="6"/>
      <c r="U887" s="6"/>
      <c r="V887" s="6"/>
      <c r="W887" s="6"/>
      <c r="X887" s="6"/>
      <c r="Y887" s="6"/>
      <c r="Z887" s="7"/>
    </row>
    <row r="888" spans="1:26" ht="12.75" customHeight="1" x14ac:dyDescent="0.25">
      <c r="A888" s="4"/>
      <c r="I888" s="6"/>
      <c r="J888" s="6"/>
      <c r="K888" s="6"/>
      <c r="L888" s="6"/>
      <c r="M888" s="6"/>
      <c r="N888" s="6"/>
      <c r="O888" s="6"/>
      <c r="P888" s="6"/>
      <c r="Q888" s="6"/>
      <c r="R888" s="6"/>
      <c r="S888" s="6"/>
      <c r="T888" s="6"/>
      <c r="U888" s="6"/>
      <c r="V888" s="6"/>
      <c r="W888" s="6"/>
      <c r="X888" s="6"/>
      <c r="Y888" s="6"/>
      <c r="Z888" s="7"/>
    </row>
    <row r="889" spans="1:26" ht="12.75" customHeight="1" x14ac:dyDescent="0.25">
      <c r="A889" s="4"/>
      <c r="I889" s="6"/>
      <c r="J889" s="6"/>
      <c r="K889" s="6"/>
      <c r="L889" s="6"/>
      <c r="M889" s="6"/>
      <c r="N889" s="6"/>
      <c r="O889" s="6"/>
      <c r="P889" s="6"/>
      <c r="Q889" s="6"/>
      <c r="R889" s="6"/>
      <c r="S889" s="6"/>
      <c r="T889" s="6"/>
      <c r="U889" s="6"/>
      <c r="V889" s="6"/>
      <c r="W889" s="6"/>
      <c r="X889" s="6"/>
      <c r="Y889" s="6"/>
      <c r="Z889" s="7"/>
    </row>
    <row r="890" spans="1:26" ht="12.75" customHeight="1" x14ac:dyDescent="0.25">
      <c r="A890" s="4"/>
      <c r="I890" s="6"/>
      <c r="J890" s="6"/>
      <c r="K890" s="6"/>
      <c r="L890" s="6"/>
      <c r="M890" s="6"/>
      <c r="N890" s="6"/>
      <c r="O890" s="6"/>
      <c r="P890" s="6"/>
      <c r="Q890" s="6"/>
      <c r="R890" s="6"/>
      <c r="S890" s="6"/>
      <c r="T890" s="6"/>
      <c r="U890" s="6"/>
      <c r="V890" s="6"/>
      <c r="W890" s="6"/>
      <c r="X890" s="6"/>
      <c r="Y890" s="6"/>
      <c r="Z890" s="7"/>
    </row>
    <row r="891" spans="1:26" ht="12.75" customHeight="1" x14ac:dyDescent="0.25">
      <c r="A891" s="4"/>
      <c r="I891" s="6"/>
      <c r="J891" s="6"/>
      <c r="K891" s="6"/>
      <c r="L891" s="6"/>
      <c r="M891" s="6"/>
      <c r="N891" s="6"/>
      <c r="O891" s="6"/>
      <c r="P891" s="6"/>
      <c r="Q891" s="6"/>
      <c r="R891" s="6"/>
      <c r="S891" s="6"/>
      <c r="T891" s="6"/>
      <c r="U891" s="6"/>
      <c r="V891" s="6"/>
      <c r="W891" s="6"/>
      <c r="X891" s="6"/>
      <c r="Y891" s="6"/>
      <c r="Z891" s="7"/>
    </row>
    <row r="892" spans="1:26" ht="12.75" customHeight="1" x14ac:dyDescent="0.25">
      <c r="A892" s="4"/>
      <c r="I892" s="6"/>
      <c r="J892" s="6"/>
      <c r="K892" s="6"/>
      <c r="L892" s="6"/>
      <c r="M892" s="6"/>
      <c r="N892" s="6"/>
      <c r="O892" s="6"/>
      <c r="P892" s="6"/>
      <c r="Q892" s="6"/>
      <c r="R892" s="6"/>
      <c r="S892" s="6"/>
      <c r="T892" s="6"/>
      <c r="U892" s="6"/>
      <c r="V892" s="6"/>
      <c r="W892" s="6"/>
      <c r="X892" s="6"/>
      <c r="Y892" s="6"/>
      <c r="Z892" s="7"/>
    </row>
    <row r="893" spans="1:26" ht="12.75" customHeight="1" x14ac:dyDescent="0.25">
      <c r="A893" s="4"/>
      <c r="I893" s="6"/>
      <c r="J893" s="6"/>
      <c r="K893" s="6"/>
      <c r="L893" s="6"/>
      <c r="M893" s="6"/>
      <c r="N893" s="6"/>
      <c r="O893" s="6"/>
      <c r="P893" s="6"/>
      <c r="Q893" s="6"/>
      <c r="R893" s="6"/>
      <c r="S893" s="6"/>
      <c r="T893" s="6"/>
      <c r="U893" s="6"/>
      <c r="V893" s="6"/>
      <c r="W893" s="6"/>
      <c r="X893" s="6"/>
      <c r="Y893" s="6"/>
      <c r="Z893" s="7"/>
    </row>
    <row r="894" spans="1:26" ht="12.75" customHeight="1" x14ac:dyDescent="0.25">
      <c r="A894" s="4"/>
      <c r="I894" s="6"/>
      <c r="J894" s="6"/>
      <c r="K894" s="6"/>
      <c r="L894" s="6"/>
      <c r="M894" s="6"/>
      <c r="N894" s="6"/>
      <c r="O894" s="6"/>
      <c r="P894" s="6"/>
      <c r="Q894" s="6"/>
      <c r="R894" s="6"/>
      <c r="S894" s="6"/>
      <c r="T894" s="6"/>
      <c r="U894" s="6"/>
      <c r="V894" s="6"/>
      <c r="W894" s="6"/>
      <c r="X894" s="6"/>
      <c r="Y894" s="6"/>
      <c r="Z894" s="7"/>
    </row>
    <row r="895" spans="1:26" ht="12.75" customHeight="1" x14ac:dyDescent="0.25">
      <c r="A895" s="4"/>
      <c r="I895" s="6"/>
      <c r="J895" s="6"/>
      <c r="K895" s="6"/>
      <c r="L895" s="6"/>
      <c r="M895" s="6"/>
      <c r="N895" s="6"/>
      <c r="O895" s="6"/>
      <c r="P895" s="6"/>
      <c r="Q895" s="6"/>
      <c r="R895" s="6"/>
      <c r="S895" s="6"/>
      <c r="T895" s="6"/>
      <c r="U895" s="6"/>
      <c r="V895" s="6"/>
      <c r="W895" s="6"/>
      <c r="X895" s="6"/>
      <c r="Y895" s="6"/>
      <c r="Z895" s="7"/>
    </row>
    <row r="896" spans="1:26" ht="12.75" customHeight="1" x14ac:dyDescent="0.25">
      <c r="A896" s="4"/>
      <c r="I896" s="6"/>
      <c r="J896" s="6"/>
      <c r="K896" s="6"/>
      <c r="L896" s="6"/>
      <c r="M896" s="6"/>
      <c r="N896" s="6"/>
      <c r="O896" s="6"/>
      <c r="P896" s="6"/>
      <c r="Q896" s="6"/>
      <c r="R896" s="6"/>
      <c r="S896" s="6"/>
      <c r="T896" s="6"/>
      <c r="U896" s="6"/>
      <c r="V896" s="6"/>
      <c r="W896" s="6"/>
      <c r="X896" s="6"/>
      <c r="Y896" s="6"/>
      <c r="Z896" s="7"/>
    </row>
    <row r="897" spans="1:26" ht="12.75" customHeight="1" x14ac:dyDescent="0.25">
      <c r="A897" s="4"/>
      <c r="I897" s="6"/>
      <c r="J897" s="6"/>
      <c r="K897" s="6"/>
      <c r="L897" s="6"/>
      <c r="M897" s="6"/>
      <c r="N897" s="6"/>
      <c r="O897" s="6"/>
      <c r="P897" s="6"/>
      <c r="Q897" s="6"/>
      <c r="R897" s="6"/>
      <c r="S897" s="6"/>
      <c r="T897" s="6"/>
      <c r="U897" s="6"/>
      <c r="V897" s="6"/>
      <c r="W897" s="6"/>
      <c r="X897" s="6"/>
      <c r="Y897" s="6"/>
      <c r="Z897" s="7"/>
    </row>
    <row r="898" spans="1:26" ht="12.75" customHeight="1" x14ac:dyDescent="0.25">
      <c r="A898" s="4"/>
      <c r="I898" s="6"/>
      <c r="J898" s="6"/>
      <c r="K898" s="6"/>
      <c r="L898" s="6"/>
      <c r="M898" s="6"/>
      <c r="N898" s="6"/>
      <c r="O898" s="6"/>
      <c r="P898" s="6"/>
      <c r="Q898" s="6"/>
      <c r="R898" s="6"/>
      <c r="S898" s="6"/>
      <c r="T898" s="6"/>
      <c r="U898" s="6"/>
      <c r="V898" s="6"/>
      <c r="W898" s="6"/>
      <c r="X898" s="6"/>
      <c r="Y898" s="6"/>
      <c r="Z898" s="7"/>
    </row>
    <row r="899" spans="1:26" ht="12.75" customHeight="1" x14ac:dyDescent="0.25">
      <c r="A899" s="4"/>
      <c r="I899" s="6"/>
      <c r="J899" s="6"/>
      <c r="K899" s="6"/>
      <c r="L899" s="6"/>
      <c r="M899" s="6"/>
      <c r="N899" s="6"/>
      <c r="O899" s="6"/>
      <c r="P899" s="6"/>
      <c r="Q899" s="6"/>
      <c r="R899" s="6"/>
      <c r="S899" s="6"/>
      <c r="T899" s="6"/>
      <c r="U899" s="6"/>
      <c r="V899" s="6"/>
      <c r="W899" s="6"/>
      <c r="X899" s="6"/>
      <c r="Y899" s="6"/>
      <c r="Z899" s="7"/>
    </row>
    <row r="900" spans="1:26" ht="12.75" customHeight="1" x14ac:dyDescent="0.25">
      <c r="A900" s="4"/>
      <c r="I900" s="6"/>
      <c r="J900" s="6"/>
      <c r="K900" s="6"/>
      <c r="L900" s="6"/>
      <c r="M900" s="6"/>
      <c r="N900" s="6"/>
      <c r="O900" s="6"/>
      <c r="P900" s="6"/>
      <c r="Q900" s="6"/>
      <c r="R900" s="6"/>
      <c r="S900" s="6"/>
      <c r="T900" s="6"/>
      <c r="U900" s="6"/>
      <c r="V900" s="6"/>
      <c r="W900" s="6"/>
      <c r="X900" s="6"/>
      <c r="Y900" s="6"/>
      <c r="Z900" s="7"/>
    </row>
    <row r="901" spans="1:26" ht="12.75" customHeight="1" x14ac:dyDescent="0.25">
      <c r="A901" s="4"/>
      <c r="I901" s="6"/>
      <c r="J901" s="6"/>
      <c r="K901" s="6"/>
      <c r="L901" s="6"/>
      <c r="M901" s="6"/>
      <c r="N901" s="6"/>
      <c r="O901" s="6"/>
      <c r="P901" s="6"/>
      <c r="Q901" s="6"/>
      <c r="R901" s="6"/>
      <c r="S901" s="6"/>
      <c r="T901" s="6"/>
      <c r="U901" s="6"/>
      <c r="V901" s="6"/>
      <c r="W901" s="6"/>
      <c r="X901" s="6"/>
      <c r="Y901" s="6"/>
      <c r="Z901" s="7"/>
    </row>
    <row r="902" spans="1:26" ht="12.75" customHeight="1" x14ac:dyDescent="0.25">
      <c r="A902" s="4"/>
      <c r="I902" s="6"/>
      <c r="J902" s="6"/>
      <c r="K902" s="6"/>
      <c r="L902" s="6"/>
      <c r="M902" s="6"/>
      <c r="N902" s="6"/>
      <c r="O902" s="6"/>
      <c r="P902" s="6"/>
      <c r="Q902" s="6"/>
      <c r="R902" s="6"/>
      <c r="S902" s="6"/>
      <c r="T902" s="6"/>
      <c r="U902" s="6"/>
      <c r="V902" s="6"/>
      <c r="W902" s="6"/>
      <c r="X902" s="6"/>
      <c r="Y902" s="6"/>
      <c r="Z902" s="7"/>
    </row>
    <row r="903" spans="1:26" ht="12.75" customHeight="1" x14ac:dyDescent="0.25">
      <c r="A903" s="4"/>
      <c r="I903" s="6"/>
      <c r="J903" s="6"/>
      <c r="K903" s="6"/>
      <c r="L903" s="6"/>
      <c r="M903" s="6"/>
      <c r="N903" s="6"/>
      <c r="O903" s="6"/>
      <c r="P903" s="6"/>
      <c r="Q903" s="6"/>
      <c r="R903" s="6"/>
      <c r="S903" s="6"/>
      <c r="T903" s="6"/>
      <c r="U903" s="6"/>
      <c r="V903" s="6"/>
      <c r="W903" s="6"/>
      <c r="X903" s="6"/>
      <c r="Y903" s="6"/>
      <c r="Z903" s="7"/>
    </row>
    <row r="904" spans="1:26" ht="12.75" customHeight="1" x14ac:dyDescent="0.25">
      <c r="A904" s="4"/>
      <c r="I904" s="6"/>
      <c r="J904" s="6"/>
      <c r="K904" s="6"/>
      <c r="L904" s="6"/>
      <c r="M904" s="6"/>
      <c r="N904" s="6"/>
      <c r="O904" s="6"/>
      <c r="P904" s="6"/>
      <c r="Q904" s="6"/>
      <c r="R904" s="6"/>
      <c r="S904" s="6"/>
      <c r="T904" s="6"/>
      <c r="U904" s="6"/>
      <c r="V904" s="6"/>
      <c r="W904" s="6"/>
      <c r="X904" s="6"/>
      <c r="Y904" s="6"/>
      <c r="Z904" s="7"/>
    </row>
    <row r="905" spans="1:26" ht="12.75" customHeight="1" x14ac:dyDescent="0.25">
      <c r="A905" s="4"/>
      <c r="I905" s="6"/>
      <c r="J905" s="6"/>
      <c r="K905" s="6"/>
      <c r="L905" s="6"/>
      <c r="M905" s="6"/>
      <c r="N905" s="6"/>
      <c r="O905" s="6"/>
      <c r="P905" s="6"/>
      <c r="Q905" s="6"/>
      <c r="R905" s="6"/>
      <c r="S905" s="6"/>
      <c r="T905" s="6"/>
      <c r="U905" s="6"/>
      <c r="V905" s="6"/>
      <c r="W905" s="6"/>
      <c r="X905" s="6"/>
      <c r="Y905" s="6"/>
      <c r="Z905" s="7"/>
    </row>
    <row r="906" spans="1:26" ht="12.75" customHeight="1" x14ac:dyDescent="0.25">
      <c r="A906" s="4"/>
      <c r="I906" s="6"/>
      <c r="J906" s="6"/>
      <c r="K906" s="6"/>
      <c r="L906" s="6"/>
      <c r="M906" s="6"/>
      <c r="N906" s="6"/>
      <c r="O906" s="6"/>
      <c r="P906" s="6"/>
      <c r="Q906" s="6"/>
      <c r="R906" s="6"/>
      <c r="S906" s="6"/>
      <c r="T906" s="6"/>
      <c r="U906" s="6"/>
      <c r="V906" s="6"/>
      <c r="W906" s="6"/>
      <c r="X906" s="6"/>
      <c r="Y906" s="6"/>
      <c r="Z906" s="7"/>
    </row>
    <row r="907" spans="1:26" ht="12.75" customHeight="1" x14ac:dyDescent="0.25">
      <c r="A907" s="4"/>
      <c r="I907" s="6"/>
      <c r="J907" s="6"/>
      <c r="K907" s="6"/>
      <c r="L907" s="6"/>
      <c r="M907" s="6"/>
      <c r="N907" s="6"/>
      <c r="O907" s="6"/>
      <c r="P907" s="6"/>
      <c r="Q907" s="6"/>
      <c r="R907" s="6"/>
      <c r="S907" s="6"/>
      <c r="T907" s="6"/>
      <c r="U907" s="6"/>
      <c r="V907" s="6"/>
      <c r="W907" s="6"/>
      <c r="X907" s="6"/>
      <c r="Y907" s="6"/>
      <c r="Z907" s="7"/>
    </row>
    <row r="908" spans="1:26" ht="12.75" customHeight="1" x14ac:dyDescent="0.25">
      <c r="A908" s="4"/>
      <c r="I908" s="6"/>
      <c r="J908" s="6"/>
      <c r="K908" s="6"/>
      <c r="L908" s="6"/>
      <c r="M908" s="6"/>
      <c r="N908" s="6"/>
      <c r="O908" s="6"/>
      <c r="P908" s="6"/>
      <c r="Q908" s="6"/>
      <c r="R908" s="6"/>
      <c r="S908" s="6"/>
      <c r="T908" s="6"/>
      <c r="U908" s="6"/>
      <c r="V908" s="6"/>
      <c r="W908" s="6"/>
      <c r="X908" s="6"/>
      <c r="Y908" s="6"/>
      <c r="Z908" s="7"/>
    </row>
    <row r="909" spans="1:26" ht="12.75" customHeight="1" x14ac:dyDescent="0.25">
      <c r="A909" s="4"/>
      <c r="I909" s="6"/>
      <c r="J909" s="6"/>
      <c r="K909" s="6"/>
      <c r="L909" s="6"/>
      <c r="M909" s="6"/>
      <c r="N909" s="6"/>
      <c r="O909" s="6"/>
      <c r="P909" s="6"/>
      <c r="Q909" s="6"/>
      <c r="R909" s="6"/>
      <c r="S909" s="6"/>
      <c r="T909" s="6"/>
      <c r="U909" s="6"/>
      <c r="V909" s="6"/>
      <c r="W909" s="6"/>
      <c r="X909" s="6"/>
      <c r="Y909" s="6"/>
      <c r="Z909" s="7"/>
    </row>
    <row r="910" spans="1:26" ht="12.75" customHeight="1" x14ac:dyDescent="0.25">
      <c r="A910" s="4"/>
      <c r="I910" s="6"/>
      <c r="J910" s="6"/>
      <c r="K910" s="6"/>
      <c r="L910" s="6"/>
      <c r="M910" s="6"/>
      <c r="N910" s="6"/>
      <c r="O910" s="6"/>
      <c r="P910" s="6"/>
      <c r="Q910" s="6"/>
      <c r="R910" s="6"/>
      <c r="S910" s="6"/>
      <c r="T910" s="6"/>
      <c r="U910" s="6"/>
      <c r="V910" s="6"/>
      <c r="W910" s="6"/>
      <c r="X910" s="6"/>
      <c r="Y910" s="6"/>
      <c r="Z910" s="7"/>
    </row>
    <row r="911" spans="1:26" ht="12.75" customHeight="1" x14ac:dyDescent="0.25">
      <c r="A911" s="4"/>
      <c r="I911" s="6"/>
      <c r="J911" s="6"/>
      <c r="K911" s="6"/>
      <c r="L911" s="6"/>
      <c r="M911" s="6"/>
      <c r="N911" s="6"/>
      <c r="O911" s="6"/>
      <c r="P911" s="6"/>
      <c r="Q911" s="6"/>
      <c r="R911" s="6"/>
      <c r="S911" s="6"/>
      <c r="T911" s="6"/>
      <c r="U911" s="6"/>
      <c r="V911" s="6"/>
      <c r="W911" s="6"/>
      <c r="X911" s="6"/>
      <c r="Y911" s="6"/>
      <c r="Z911" s="7"/>
    </row>
    <row r="912" spans="1:26" ht="12.75" customHeight="1" x14ac:dyDescent="0.25">
      <c r="A912" s="4"/>
      <c r="I912" s="6"/>
      <c r="J912" s="6"/>
      <c r="K912" s="6"/>
      <c r="L912" s="6"/>
      <c r="M912" s="6"/>
      <c r="N912" s="6"/>
      <c r="O912" s="6"/>
      <c r="P912" s="6"/>
      <c r="Q912" s="6"/>
      <c r="R912" s="6"/>
      <c r="S912" s="6"/>
      <c r="T912" s="6"/>
      <c r="U912" s="6"/>
      <c r="V912" s="6"/>
      <c r="W912" s="6"/>
      <c r="X912" s="6"/>
      <c r="Y912" s="6"/>
      <c r="Z912" s="7"/>
    </row>
    <row r="913" spans="1:26" ht="12.75" customHeight="1" x14ac:dyDescent="0.25">
      <c r="A913" s="4"/>
      <c r="I913" s="6"/>
      <c r="J913" s="6"/>
      <c r="K913" s="6"/>
      <c r="L913" s="6"/>
      <c r="M913" s="6"/>
      <c r="N913" s="6"/>
      <c r="O913" s="6"/>
      <c r="P913" s="6"/>
      <c r="Q913" s="6"/>
      <c r="R913" s="6"/>
      <c r="S913" s="6"/>
      <c r="T913" s="6"/>
      <c r="U913" s="6"/>
      <c r="V913" s="6"/>
      <c r="W913" s="6"/>
      <c r="X913" s="6"/>
      <c r="Y913" s="6"/>
      <c r="Z913" s="7"/>
    </row>
    <row r="914" spans="1:26" ht="12.75" customHeight="1" x14ac:dyDescent="0.25">
      <c r="A914" s="4"/>
      <c r="I914" s="6"/>
      <c r="J914" s="6"/>
      <c r="K914" s="6"/>
      <c r="L914" s="6"/>
      <c r="M914" s="6"/>
      <c r="N914" s="6"/>
      <c r="O914" s="6"/>
      <c r="P914" s="6"/>
      <c r="Q914" s="6"/>
      <c r="R914" s="6"/>
      <c r="S914" s="6"/>
      <c r="T914" s="6"/>
      <c r="U914" s="6"/>
      <c r="V914" s="6"/>
      <c r="W914" s="6"/>
      <c r="X914" s="6"/>
      <c r="Y914" s="6"/>
      <c r="Z914" s="7"/>
    </row>
    <row r="915" spans="1:26" ht="12.75" customHeight="1" x14ac:dyDescent="0.25">
      <c r="A915" s="4"/>
      <c r="I915" s="6"/>
      <c r="J915" s="6"/>
      <c r="K915" s="6"/>
      <c r="L915" s="6"/>
      <c r="M915" s="6"/>
      <c r="N915" s="6"/>
      <c r="O915" s="6"/>
      <c r="P915" s="6"/>
      <c r="Q915" s="6"/>
      <c r="R915" s="6"/>
      <c r="S915" s="6"/>
      <c r="T915" s="6"/>
      <c r="U915" s="6"/>
      <c r="V915" s="6"/>
      <c r="W915" s="6"/>
      <c r="X915" s="6"/>
      <c r="Y915" s="6"/>
      <c r="Z915" s="7"/>
    </row>
    <row r="916" spans="1:26" ht="12.75" customHeight="1" x14ac:dyDescent="0.25">
      <c r="A916" s="4"/>
      <c r="I916" s="6"/>
      <c r="J916" s="6"/>
      <c r="K916" s="6"/>
      <c r="L916" s="6"/>
      <c r="M916" s="6"/>
      <c r="N916" s="6"/>
      <c r="O916" s="6"/>
      <c r="P916" s="6"/>
      <c r="Q916" s="6"/>
      <c r="R916" s="6"/>
      <c r="S916" s="6"/>
      <c r="T916" s="6"/>
      <c r="U916" s="6"/>
      <c r="V916" s="6"/>
      <c r="W916" s="6"/>
      <c r="X916" s="6"/>
      <c r="Y916" s="6"/>
      <c r="Z916" s="7"/>
    </row>
    <row r="917" spans="1:26" ht="12.75" customHeight="1" x14ac:dyDescent="0.25">
      <c r="A917" s="4"/>
      <c r="I917" s="6"/>
      <c r="J917" s="6"/>
      <c r="K917" s="6"/>
      <c r="L917" s="6"/>
      <c r="M917" s="6"/>
      <c r="N917" s="6"/>
      <c r="O917" s="6"/>
      <c r="P917" s="6"/>
      <c r="Q917" s="6"/>
      <c r="R917" s="6"/>
      <c r="S917" s="6"/>
      <c r="T917" s="6"/>
      <c r="U917" s="6"/>
      <c r="V917" s="6"/>
      <c r="W917" s="6"/>
      <c r="X917" s="6"/>
      <c r="Y917" s="6"/>
      <c r="Z917" s="7"/>
    </row>
    <row r="918" spans="1:26" ht="12.75" customHeight="1" x14ac:dyDescent="0.25">
      <c r="A918" s="4"/>
      <c r="I918" s="6"/>
      <c r="J918" s="6"/>
      <c r="K918" s="6"/>
      <c r="L918" s="6"/>
      <c r="M918" s="6"/>
      <c r="N918" s="6"/>
      <c r="O918" s="6"/>
      <c r="P918" s="6"/>
      <c r="Q918" s="6"/>
      <c r="R918" s="6"/>
      <c r="S918" s="6"/>
      <c r="T918" s="6"/>
      <c r="U918" s="6"/>
      <c r="V918" s="6"/>
      <c r="W918" s="6"/>
      <c r="X918" s="6"/>
      <c r="Y918" s="6"/>
      <c r="Z918" s="7"/>
    </row>
    <row r="919" spans="1:26" ht="12.75" customHeight="1" x14ac:dyDescent="0.25">
      <c r="A919" s="4"/>
      <c r="I919" s="6"/>
      <c r="J919" s="6"/>
      <c r="K919" s="6"/>
      <c r="L919" s="6"/>
      <c r="M919" s="6"/>
      <c r="N919" s="6"/>
      <c r="O919" s="6"/>
      <c r="P919" s="6"/>
      <c r="Q919" s="6"/>
      <c r="R919" s="6"/>
      <c r="S919" s="6"/>
      <c r="T919" s="6"/>
      <c r="U919" s="6"/>
      <c r="V919" s="6"/>
      <c r="W919" s="6"/>
      <c r="X919" s="6"/>
      <c r="Y919" s="6"/>
      <c r="Z919" s="7"/>
    </row>
    <row r="920" spans="1:26" ht="12.75" customHeight="1" x14ac:dyDescent="0.25">
      <c r="A920" s="4"/>
      <c r="I920" s="6"/>
      <c r="J920" s="6"/>
      <c r="K920" s="6"/>
      <c r="L920" s="6"/>
      <c r="M920" s="6"/>
      <c r="N920" s="6"/>
      <c r="O920" s="6"/>
      <c r="P920" s="6"/>
      <c r="Q920" s="6"/>
      <c r="R920" s="6"/>
      <c r="S920" s="6"/>
      <c r="T920" s="6"/>
      <c r="U920" s="6"/>
      <c r="V920" s="6"/>
      <c r="W920" s="6"/>
      <c r="X920" s="6"/>
      <c r="Y920" s="6"/>
      <c r="Z920" s="7"/>
    </row>
    <row r="921" spans="1:26" ht="12.75" customHeight="1" x14ac:dyDescent="0.25">
      <c r="A921" s="4"/>
      <c r="I921" s="6"/>
      <c r="J921" s="6"/>
      <c r="K921" s="6"/>
      <c r="L921" s="6"/>
      <c r="M921" s="6"/>
      <c r="N921" s="6"/>
      <c r="O921" s="6"/>
      <c r="P921" s="6"/>
      <c r="Q921" s="6"/>
      <c r="R921" s="6"/>
      <c r="S921" s="6"/>
      <c r="T921" s="6"/>
      <c r="U921" s="6"/>
      <c r="V921" s="6"/>
      <c r="W921" s="6"/>
      <c r="X921" s="6"/>
      <c r="Y921" s="6"/>
      <c r="Z921" s="7"/>
    </row>
    <row r="922" spans="1:26" ht="12.75" customHeight="1" x14ac:dyDescent="0.25">
      <c r="A922" s="4"/>
      <c r="I922" s="6"/>
      <c r="J922" s="6"/>
      <c r="K922" s="6"/>
      <c r="L922" s="6"/>
      <c r="M922" s="6"/>
      <c r="N922" s="6"/>
      <c r="O922" s="6"/>
      <c r="P922" s="6"/>
      <c r="Q922" s="6"/>
      <c r="R922" s="6"/>
      <c r="S922" s="6"/>
      <c r="T922" s="6"/>
      <c r="U922" s="6"/>
      <c r="V922" s="6"/>
      <c r="W922" s="6"/>
      <c r="X922" s="6"/>
      <c r="Y922" s="6"/>
      <c r="Z922" s="7"/>
    </row>
    <row r="923" spans="1:26" ht="12.75" customHeight="1" x14ac:dyDescent="0.25">
      <c r="A923" s="4"/>
      <c r="I923" s="6"/>
      <c r="J923" s="6"/>
      <c r="K923" s="6"/>
      <c r="L923" s="6"/>
      <c r="M923" s="6"/>
      <c r="N923" s="6"/>
      <c r="O923" s="6"/>
      <c r="P923" s="6"/>
      <c r="Q923" s="6"/>
      <c r="R923" s="6"/>
      <c r="S923" s="6"/>
      <c r="T923" s="6"/>
      <c r="U923" s="6"/>
      <c r="V923" s="6"/>
      <c r="W923" s="6"/>
      <c r="X923" s="6"/>
      <c r="Y923" s="6"/>
      <c r="Z923" s="7"/>
    </row>
    <row r="924" spans="1:26" ht="12.75" customHeight="1" x14ac:dyDescent="0.25">
      <c r="A924" s="4"/>
      <c r="I924" s="6"/>
      <c r="J924" s="6"/>
      <c r="K924" s="6"/>
      <c r="L924" s="6"/>
      <c r="M924" s="6"/>
      <c r="N924" s="6"/>
      <c r="O924" s="6"/>
      <c r="P924" s="6"/>
      <c r="Q924" s="6"/>
      <c r="R924" s="6"/>
      <c r="S924" s="6"/>
      <c r="T924" s="6"/>
      <c r="U924" s="6"/>
      <c r="V924" s="6"/>
      <c r="W924" s="6"/>
      <c r="X924" s="6"/>
      <c r="Y924" s="6"/>
      <c r="Z924" s="7"/>
    </row>
    <row r="925" spans="1:26" ht="12.75" customHeight="1" x14ac:dyDescent="0.25">
      <c r="A925" s="4"/>
      <c r="I925" s="6"/>
      <c r="J925" s="6"/>
      <c r="K925" s="6"/>
      <c r="L925" s="6"/>
      <c r="M925" s="6"/>
      <c r="N925" s="6"/>
      <c r="O925" s="6"/>
      <c r="P925" s="6"/>
      <c r="Q925" s="6"/>
      <c r="R925" s="6"/>
      <c r="S925" s="6"/>
      <c r="T925" s="6"/>
      <c r="U925" s="6"/>
      <c r="V925" s="6"/>
      <c r="W925" s="6"/>
      <c r="X925" s="6"/>
      <c r="Y925" s="6"/>
      <c r="Z925" s="7"/>
    </row>
    <row r="926" spans="1:26" ht="12.75" customHeight="1" x14ac:dyDescent="0.25">
      <c r="A926" s="4"/>
      <c r="I926" s="6"/>
      <c r="J926" s="6"/>
      <c r="K926" s="6"/>
      <c r="L926" s="6"/>
      <c r="M926" s="6"/>
      <c r="N926" s="6"/>
      <c r="O926" s="6"/>
      <c r="P926" s="6"/>
      <c r="Q926" s="6"/>
      <c r="R926" s="6"/>
      <c r="S926" s="6"/>
      <c r="T926" s="6"/>
      <c r="U926" s="6"/>
      <c r="V926" s="6"/>
      <c r="W926" s="6"/>
      <c r="X926" s="6"/>
      <c r="Y926" s="6"/>
      <c r="Z926" s="7"/>
    </row>
    <row r="927" spans="1:26" ht="12.75" customHeight="1" x14ac:dyDescent="0.25">
      <c r="A927" s="4"/>
      <c r="I927" s="6"/>
      <c r="J927" s="6"/>
      <c r="K927" s="6"/>
      <c r="L927" s="6"/>
      <c r="M927" s="6"/>
      <c r="N927" s="6"/>
      <c r="O927" s="6"/>
      <c r="P927" s="6"/>
      <c r="Q927" s="6"/>
      <c r="R927" s="6"/>
      <c r="S927" s="6"/>
      <c r="T927" s="6"/>
      <c r="U927" s="6"/>
      <c r="V927" s="6"/>
      <c r="W927" s="6"/>
      <c r="X927" s="6"/>
      <c r="Y927" s="6"/>
      <c r="Z927" s="7"/>
    </row>
    <row r="928" spans="1:26" ht="12.75" customHeight="1" x14ac:dyDescent="0.25">
      <c r="A928" s="4"/>
      <c r="I928" s="6"/>
      <c r="J928" s="6"/>
      <c r="K928" s="6"/>
      <c r="L928" s="6"/>
      <c r="M928" s="6"/>
      <c r="N928" s="6"/>
      <c r="O928" s="6"/>
      <c r="P928" s="6"/>
      <c r="Q928" s="6"/>
      <c r="R928" s="6"/>
      <c r="S928" s="6"/>
      <c r="T928" s="6"/>
      <c r="U928" s="6"/>
      <c r="V928" s="6"/>
      <c r="W928" s="6"/>
      <c r="X928" s="6"/>
      <c r="Y928" s="6"/>
      <c r="Z928" s="7"/>
    </row>
    <row r="929" spans="1:26" ht="12.75" customHeight="1" x14ac:dyDescent="0.25">
      <c r="A929" s="4"/>
      <c r="I929" s="6"/>
      <c r="J929" s="6"/>
      <c r="K929" s="6"/>
      <c r="L929" s="6"/>
      <c r="M929" s="6"/>
      <c r="N929" s="6"/>
      <c r="O929" s="6"/>
      <c r="P929" s="6"/>
      <c r="Q929" s="6"/>
      <c r="R929" s="6"/>
      <c r="S929" s="6"/>
      <c r="T929" s="6"/>
      <c r="U929" s="6"/>
      <c r="V929" s="6"/>
      <c r="W929" s="6"/>
      <c r="X929" s="6"/>
      <c r="Y929" s="6"/>
      <c r="Z929" s="7"/>
    </row>
    <row r="930" spans="1:26" ht="12.75" customHeight="1" x14ac:dyDescent="0.25">
      <c r="A930" s="4"/>
      <c r="I930" s="6"/>
      <c r="J930" s="6"/>
      <c r="K930" s="6"/>
      <c r="L930" s="6"/>
      <c r="M930" s="6"/>
      <c r="N930" s="6"/>
      <c r="O930" s="6"/>
      <c r="P930" s="6"/>
      <c r="Q930" s="6"/>
      <c r="R930" s="6"/>
      <c r="S930" s="6"/>
      <c r="T930" s="6"/>
      <c r="U930" s="6"/>
      <c r="V930" s="6"/>
      <c r="W930" s="6"/>
      <c r="X930" s="6"/>
      <c r="Y930" s="6"/>
      <c r="Z930" s="7"/>
    </row>
    <row r="931" spans="1:26" ht="12.75" customHeight="1" x14ac:dyDescent="0.25">
      <c r="A931" s="4"/>
      <c r="I931" s="6"/>
      <c r="J931" s="6"/>
      <c r="K931" s="6"/>
      <c r="L931" s="6"/>
      <c r="M931" s="6"/>
      <c r="N931" s="6"/>
      <c r="O931" s="6"/>
      <c r="P931" s="6"/>
      <c r="Q931" s="6"/>
      <c r="R931" s="6"/>
      <c r="S931" s="6"/>
      <c r="T931" s="6"/>
      <c r="U931" s="6"/>
      <c r="V931" s="6"/>
      <c r="W931" s="6"/>
      <c r="X931" s="6"/>
      <c r="Y931" s="6"/>
      <c r="Z931" s="7"/>
    </row>
    <row r="932" spans="1:26" ht="12.75" customHeight="1" x14ac:dyDescent="0.25">
      <c r="A932" s="4"/>
      <c r="I932" s="6"/>
      <c r="J932" s="6"/>
      <c r="K932" s="6"/>
      <c r="L932" s="6"/>
      <c r="M932" s="6"/>
      <c r="N932" s="6"/>
      <c r="O932" s="6"/>
      <c r="P932" s="6"/>
      <c r="Q932" s="6"/>
      <c r="R932" s="6"/>
      <c r="S932" s="6"/>
      <c r="T932" s="6"/>
      <c r="U932" s="6"/>
      <c r="V932" s="6"/>
      <c r="W932" s="6"/>
      <c r="X932" s="6"/>
      <c r="Y932" s="6"/>
      <c r="Z932" s="7"/>
    </row>
    <row r="933" spans="1:26" ht="12.75" customHeight="1" x14ac:dyDescent="0.25">
      <c r="A933" s="4"/>
      <c r="I933" s="6"/>
      <c r="J933" s="6"/>
      <c r="K933" s="6"/>
      <c r="L933" s="6"/>
      <c r="M933" s="6"/>
      <c r="N933" s="6"/>
      <c r="O933" s="6"/>
      <c r="P933" s="6"/>
      <c r="Q933" s="6"/>
      <c r="R933" s="6"/>
      <c r="S933" s="6"/>
      <c r="T933" s="6"/>
      <c r="U933" s="6"/>
      <c r="V933" s="6"/>
      <c r="W933" s="6"/>
      <c r="X933" s="6"/>
      <c r="Y933" s="6"/>
      <c r="Z933" s="7"/>
    </row>
    <row r="934" spans="1:26" ht="12.75" customHeight="1" x14ac:dyDescent="0.25">
      <c r="A934" s="4"/>
      <c r="I934" s="6"/>
      <c r="J934" s="6"/>
      <c r="K934" s="6"/>
      <c r="L934" s="6"/>
      <c r="M934" s="6"/>
      <c r="N934" s="6"/>
      <c r="O934" s="6"/>
      <c r="P934" s="6"/>
      <c r="Q934" s="6"/>
      <c r="R934" s="6"/>
      <c r="S934" s="6"/>
      <c r="T934" s="6"/>
      <c r="U934" s="6"/>
      <c r="V934" s="6"/>
      <c r="W934" s="6"/>
      <c r="X934" s="6"/>
      <c r="Y934" s="6"/>
      <c r="Z934" s="7"/>
    </row>
    <row r="935" spans="1:26" ht="12.75" customHeight="1" x14ac:dyDescent="0.25">
      <c r="A935" s="4"/>
      <c r="I935" s="6"/>
      <c r="J935" s="6"/>
      <c r="K935" s="6"/>
      <c r="L935" s="6"/>
      <c r="M935" s="6"/>
      <c r="N935" s="6"/>
      <c r="O935" s="6"/>
      <c r="P935" s="6"/>
      <c r="Q935" s="6"/>
      <c r="R935" s="6"/>
      <c r="S935" s="6"/>
      <c r="T935" s="6"/>
      <c r="U935" s="6"/>
      <c r="V935" s="6"/>
      <c r="W935" s="6"/>
      <c r="X935" s="6"/>
      <c r="Y935" s="6"/>
      <c r="Z935" s="7"/>
    </row>
    <row r="936" spans="1:26" ht="12.75" customHeight="1" x14ac:dyDescent="0.25">
      <c r="A936" s="4"/>
      <c r="I936" s="6"/>
      <c r="J936" s="6"/>
      <c r="K936" s="6"/>
      <c r="L936" s="6"/>
      <c r="M936" s="6"/>
      <c r="N936" s="6"/>
      <c r="O936" s="6"/>
      <c r="P936" s="6"/>
      <c r="Q936" s="6"/>
      <c r="R936" s="6"/>
      <c r="S936" s="6"/>
      <c r="T936" s="6"/>
      <c r="U936" s="6"/>
      <c r="V936" s="6"/>
      <c r="W936" s="6"/>
      <c r="X936" s="6"/>
      <c r="Y936" s="6"/>
      <c r="Z936" s="7"/>
    </row>
    <row r="937" spans="1:26" ht="12.75" customHeight="1" x14ac:dyDescent="0.25">
      <c r="A937" s="4"/>
      <c r="I937" s="6"/>
      <c r="J937" s="6"/>
      <c r="K937" s="6"/>
      <c r="L937" s="6"/>
      <c r="M937" s="6"/>
      <c r="N937" s="6"/>
      <c r="O937" s="6"/>
      <c r="P937" s="6"/>
      <c r="Q937" s="6"/>
      <c r="R937" s="6"/>
      <c r="S937" s="6"/>
      <c r="T937" s="6"/>
      <c r="U937" s="6"/>
      <c r="V937" s="6"/>
      <c r="W937" s="6"/>
      <c r="X937" s="6"/>
      <c r="Y937" s="6"/>
      <c r="Z937" s="7"/>
    </row>
    <row r="938" spans="1:26" ht="12.75" customHeight="1" x14ac:dyDescent="0.25">
      <c r="A938" s="4"/>
      <c r="I938" s="6"/>
      <c r="J938" s="6"/>
      <c r="K938" s="6"/>
      <c r="L938" s="6"/>
      <c r="M938" s="6"/>
      <c r="N938" s="6"/>
      <c r="O938" s="6"/>
      <c r="P938" s="6"/>
      <c r="Q938" s="6"/>
      <c r="R938" s="6"/>
      <c r="S938" s="6"/>
      <c r="T938" s="6"/>
      <c r="U938" s="6"/>
      <c r="V938" s="6"/>
      <c r="W938" s="6"/>
      <c r="X938" s="6"/>
      <c r="Y938" s="6"/>
      <c r="Z938" s="7"/>
    </row>
    <row r="939" spans="1:26" ht="12.75" customHeight="1" x14ac:dyDescent="0.25">
      <c r="A939" s="4"/>
      <c r="I939" s="6"/>
      <c r="J939" s="6"/>
      <c r="K939" s="6"/>
      <c r="L939" s="6"/>
      <c r="M939" s="6"/>
      <c r="N939" s="6"/>
      <c r="O939" s="6"/>
      <c r="P939" s="6"/>
      <c r="Q939" s="6"/>
      <c r="R939" s="6"/>
      <c r="S939" s="6"/>
      <c r="T939" s="6"/>
      <c r="U939" s="6"/>
      <c r="V939" s="6"/>
      <c r="W939" s="6"/>
      <c r="X939" s="6"/>
      <c r="Y939" s="6"/>
      <c r="Z939" s="7"/>
    </row>
    <row r="940" spans="1:26" ht="12.75" customHeight="1" x14ac:dyDescent="0.25">
      <c r="A940" s="4"/>
      <c r="I940" s="6"/>
      <c r="J940" s="6"/>
      <c r="K940" s="6"/>
      <c r="L940" s="6"/>
      <c r="M940" s="6"/>
      <c r="N940" s="6"/>
      <c r="O940" s="6"/>
      <c r="P940" s="6"/>
      <c r="Q940" s="6"/>
      <c r="R940" s="6"/>
      <c r="S940" s="6"/>
      <c r="T940" s="6"/>
      <c r="U940" s="6"/>
      <c r="V940" s="6"/>
      <c r="W940" s="6"/>
      <c r="X940" s="6"/>
      <c r="Y940" s="6"/>
      <c r="Z940" s="7"/>
    </row>
    <row r="941" spans="1:26" ht="12.75" customHeight="1" x14ac:dyDescent="0.25">
      <c r="A941" s="4"/>
      <c r="I941" s="6"/>
      <c r="J941" s="6"/>
      <c r="K941" s="6"/>
      <c r="L941" s="6"/>
      <c r="M941" s="6"/>
      <c r="N941" s="6"/>
      <c r="O941" s="6"/>
      <c r="P941" s="6"/>
      <c r="Q941" s="6"/>
      <c r="R941" s="6"/>
      <c r="S941" s="6"/>
      <c r="T941" s="6"/>
      <c r="U941" s="6"/>
      <c r="V941" s="6"/>
      <c r="W941" s="6"/>
      <c r="X941" s="6"/>
      <c r="Y941" s="6"/>
      <c r="Z941" s="7"/>
    </row>
    <row r="942" spans="1:26" ht="12.75" customHeight="1" x14ac:dyDescent="0.25">
      <c r="A942" s="4"/>
      <c r="I942" s="6"/>
      <c r="J942" s="6"/>
      <c r="K942" s="6"/>
      <c r="L942" s="6"/>
      <c r="M942" s="6"/>
      <c r="N942" s="6"/>
      <c r="O942" s="6"/>
      <c r="P942" s="6"/>
      <c r="Q942" s="6"/>
      <c r="R942" s="6"/>
      <c r="S942" s="6"/>
      <c r="T942" s="6"/>
      <c r="U942" s="6"/>
      <c r="V942" s="6"/>
      <c r="W942" s="6"/>
      <c r="X942" s="6"/>
      <c r="Y942" s="6"/>
      <c r="Z942" s="7"/>
    </row>
    <row r="943" spans="1:26" ht="12.75" customHeight="1" x14ac:dyDescent="0.25">
      <c r="A943" s="4"/>
      <c r="I943" s="6"/>
      <c r="J943" s="6"/>
      <c r="K943" s="6"/>
      <c r="L943" s="6"/>
      <c r="M943" s="6"/>
      <c r="N943" s="6"/>
      <c r="O943" s="6"/>
      <c r="P943" s="6"/>
      <c r="Q943" s="6"/>
      <c r="R943" s="6"/>
      <c r="S943" s="6"/>
      <c r="T943" s="6"/>
      <c r="U943" s="6"/>
      <c r="V943" s="6"/>
      <c r="W943" s="6"/>
      <c r="X943" s="6"/>
      <c r="Y943" s="6"/>
      <c r="Z943" s="7"/>
    </row>
    <row r="944" spans="1:26" ht="12.75" customHeight="1" x14ac:dyDescent="0.25">
      <c r="A944" s="4"/>
      <c r="I944" s="6"/>
      <c r="J944" s="6"/>
      <c r="K944" s="6"/>
      <c r="L944" s="6"/>
      <c r="M944" s="6"/>
      <c r="N944" s="6"/>
      <c r="O944" s="6"/>
      <c r="P944" s="6"/>
      <c r="Q944" s="6"/>
      <c r="R944" s="6"/>
      <c r="S944" s="6"/>
      <c r="T944" s="6"/>
      <c r="U944" s="6"/>
      <c r="V944" s="6"/>
      <c r="W944" s="6"/>
      <c r="X944" s="6"/>
      <c r="Y944" s="6"/>
      <c r="Z944" s="7"/>
    </row>
    <row r="945" spans="1:26" ht="12.75" customHeight="1" x14ac:dyDescent="0.25">
      <c r="A945" s="4"/>
      <c r="I945" s="6"/>
      <c r="J945" s="6"/>
      <c r="K945" s="6"/>
      <c r="L945" s="6"/>
      <c r="M945" s="6"/>
      <c r="N945" s="6"/>
      <c r="O945" s="6"/>
      <c r="P945" s="6"/>
      <c r="Q945" s="6"/>
      <c r="R945" s="6"/>
      <c r="S945" s="6"/>
      <c r="T945" s="6"/>
      <c r="U945" s="6"/>
      <c r="V945" s="6"/>
      <c r="W945" s="6"/>
      <c r="X945" s="6"/>
      <c r="Y945" s="6"/>
      <c r="Z945" s="7"/>
    </row>
    <row r="946" spans="1:26" ht="12.75" customHeight="1" x14ac:dyDescent="0.25">
      <c r="A946" s="4"/>
      <c r="I946" s="6"/>
      <c r="J946" s="6"/>
      <c r="K946" s="6"/>
      <c r="L946" s="6"/>
      <c r="M946" s="6"/>
      <c r="N946" s="6"/>
      <c r="O946" s="6"/>
      <c r="P946" s="6"/>
      <c r="Q946" s="6"/>
      <c r="R946" s="6"/>
      <c r="S946" s="6"/>
      <c r="T946" s="6"/>
      <c r="U946" s="6"/>
      <c r="V946" s="6"/>
      <c r="W946" s="6"/>
      <c r="X946" s="6"/>
      <c r="Y946" s="6"/>
      <c r="Z946" s="7"/>
    </row>
    <row r="947" spans="1:26" ht="12.75" customHeight="1" x14ac:dyDescent="0.25">
      <c r="A947" s="4"/>
      <c r="I947" s="6"/>
      <c r="J947" s="6"/>
      <c r="K947" s="6"/>
      <c r="L947" s="6"/>
      <c r="M947" s="6"/>
      <c r="N947" s="6"/>
      <c r="O947" s="6"/>
      <c r="P947" s="6"/>
      <c r="Q947" s="6"/>
      <c r="R947" s="6"/>
      <c r="S947" s="6"/>
      <c r="T947" s="6"/>
      <c r="U947" s="6"/>
      <c r="V947" s="6"/>
      <c r="W947" s="6"/>
      <c r="X947" s="6"/>
      <c r="Y947" s="6"/>
      <c r="Z947" s="7"/>
    </row>
    <row r="948" spans="1:26" ht="12.75" customHeight="1" x14ac:dyDescent="0.25">
      <c r="A948" s="4"/>
      <c r="I948" s="6"/>
      <c r="J948" s="6"/>
      <c r="K948" s="6"/>
      <c r="L948" s="6"/>
      <c r="M948" s="6"/>
      <c r="N948" s="6"/>
      <c r="O948" s="6"/>
      <c r="P948" s="6"/>
      <c r="Q948" s="6"/>
      <c r="R948" s="6"/>
      <c r="S948" s="6"/>
      <c r="T948" s="6"/>
      <c r="U948" s="6"/>
      <c r="V948" s="6"/>
      <c r="W948" s="6"/>
      <c r="X948" s="6"/>
      <c r="Y948" s="6"/>
      <c r="Z948" s="7"/>
    </row>
    <row r="949" spans="1:26" ht="12.75" customHeight="1" x14ac:dyDescent="0.25">
      <c r="A949" s="4"/>
      <c r="I949" s="6"/>
      <c r="J949" s="6"/>
      <c r="K949" s="6"/>
      <c r="L949" s="6"/>
      <c r="M949" s="6"/>
      <c r="N949" s="6"/>
      <c r="O949" s="6"/>
      <c r="P949" s="6"/>
      <c r="Q949" s="6"/>
      <c r="R949" s="6"/>
      <c r="S949" s="6"/>
      <c r="T949" s="6"/>
      <c r="U949" s="6"/>
      <c r="V949" s="6"/>
      <c r="W949" s="6"/>
      <c r="X949" s="6"/>
      <c r="Y949" s="6"/>
      <c r="Z949" s="7"/>
    </row>
    <row r="950" spans="1:26" ht="12.75" customHeight="1" x14ac:dyDescent="0.25">
      <c r="A950" s="4"/>
      <c r="I950" s="6"/>
      <c r="J950" s="6"/>
      <c r="K950" s="6"/>
      <c r="L950" s="6"/>
      <c r="M950" s="6"/>
      <c r="N950" s="6"/>
      <c r="O950" s="6"/>
      <c r="P950" s="6"/>
      <c r="Q950" s="6"/>
      <c r="R950" s="6"/>
      <c r="S950" s="6"/>
      <c r="T950" s="6"/>
      <c r="U950" s="6"/>
      <c r="V950" s="6"/>
      <c r="W950" s="6"/>
      <c r="X950" s="6"/>
      <c r="Y950" s="6"/>
      <c r="Z950" s="7"/>
    </row>
    <row r="951" spans="1:26" ht="12.75" customHeight="1" x14ac:dyDescent="0.25">
      <c r="A951" s="4"/>
      <c r="I951" s="6"/>
      <c r="J951" s="6"/>
      <c r="K951" s="6"/>
      <c r="L951" s="6"/>
      <c r="M951" s="6"/>
      <c r="N951" s="6"/>
      <c r="O951" s="6"/>
      <c r="P951" s="6"/>
      <c r="Q951" s="6"/>
      <c r="R951" s="6"/>
      <c r="S951" s="6"/>
      <c r="T951" s="6"/>
      <c r="U951" s="6"/>
      <c r="V951" s="6"/>
      <c r="W951" s="6"/>
      <c r="X951" s="6"/>
      <c r="Y951" s="6"/>
      <c r="Z951" s="7"/>
    </row>
    <row r="952" spans="1:26" ht="12.75" customHeight="1" x14ac:dyDescent="0.25">
      <c r="A952" s="4"/>
      <c r="I952" s="6"/>
      <c r="J952" s="6"/>
      <c r="K952" s="6"/>
      <c r="L952" s="6"/>
      <c r="M952" s="6"/>
      <c r="N952" s="6"/>
      <c r="O952" s="6"/>
      <c r="P952" s="6"/>
      <c r="Q952" s="6"/>
      <c r="R952" s="6"/>
      <c r="S952" s="6"/>
      <c r="T952" s="6"/>
      <c r="U952" s="6"/>
      <c r="V952" s="6"/>
      <c r="W952" s="6"/>
      <c r="X952" s="6"/>
      <c r="Y952" s="6"/>
      <c r="Z952" s="7"/>
    </row>
    <row r="953" spans="1:26" ht="12.75" customHeight="1" x14ac:dyDescent="0.25">
      <c r="A953" s="4"/>
      <c r="I953" s="6"/>
      <c r="J953" s="6"/>
      <c r="K953" s="6"/>
      <c r="L953" s="6"/>
      <c r="M953" s="6"/>
      <c r="N953" s="6"/>
      <c r="O953" s="6"/>
      <c r="P953" s="6"/>
      <c r="Q953" s="6"/>
      <c r="R953" s="6"/>
      <c r="S953" s="6"/>
      <c r="T953" s="6"/>
      <c r="U953" s="6"/>
      <c r="V953" s="6"/>
      <c r="W953" s="6"/>
      <c r="X953" s="6"/>
      <c r="Y953" s="6"/>
      <c r="Z953" s="7"/>
    </row>
    <row r="954" spans="1:26" ht="12.75" customHeight="1" x14ac:dyDescent="0.25">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 ref="F427" r:id="rId409" xr:uid="{20692444-2C1D-42C8-9EF6-8A13DBCF3BC1}"/>
    <hyperlink ref="F428" r:id="rId410" display="https://www.fablabs.io/labs/fablabunderesaetzisloo" xr:uid="{35328096-7DFF-4FAC-A3D6-F6CFCCA94344}"/>
    <hyperlink ref="F429" r:id="rId411" display="https://www.fablabs.io/labs/neospace" xr:uid="{262F07FC-04EF-48AE-9AEA-764166A6CCB0}"/>
    <hyperlink ref="F430" r:id="rId412" xr:uid="{2A3C8035-662A-4B91-8CEA-EBAD66F4C4DB}"/>
    <hyperlink ref="F431" r:id="rId413" xr:uid="{52186BAE-F10C-46E1-B7AE-97898BCF58D1}"/>
    <hyperlink ref="F432" r:id="rId414" xr:uid="{BE7B74A1-4914-4BFF-85DF-541F478C3C8D}"/>
    <hyperlink ref="F433" r:id="rId415" xr:uid="{ED092317-B3C3-4FE1-9943-87A0208A4207}"/>
    <hyperlink ref="F434" r:id="rId416" xr:uid="{29C1A504-EA87-4191-9AE7-CB636586EF08}"/>
    <hyperlink ref="F426" r:id="rId417" xr:uid="{150D17E1-C314-49E4-A27D-A7D2ADD5B423}"/>
    <hyperlink ref="F436" r:id="rId418" xr:uid="{A2D54BBF-E4D5-4EBA-A90A-FD610EDDFE02}"/>
    <hyperlink ref="F438" r:id="rId419" display="https://www.fablabs.io/labs/woma" xr:uid="{E187D0A4-0A8E-4BAC-B524-2EDEEE725ED9}"/>
    <hyperlink ref="F439" r:id="rId420" display="https://www.fablabs.io/labs/fablabcst" xr:uid="{19E44BAA-1475-4BE9-B3BC-D71C7BD71ED3}"/>
    <hyperlink ref="F440" r:id="rId421" xr:uid="{778B8A85-86AD-4163-91E9-0B402BEB21D9}"/>
    <hyperlink ref="F435" r:id="rId422" xr:uid="{A728D487-7D74-4E69-8767-B6E3C13C746E}"/>
    <hyperlink ref="F437" r:id="rId423" xr:uid="{DEE0DBED-9D91-4C6C-91A0-A0A06E8474A4}"/>
    <hyperlink ref="F441" r:id="rId424" xr:uid="{0A874893-CD11-4468-87CA-0D5B937DB916}"/>
    <hyperlink ref="F442" r:id="rId425" xr:uid="{0ECA7143-0868-4824-8B96-95FFC341973A}"/>
    <hyperlink ref="F443" r:id="rId426" xr:uid="{A7603366-AE34-47B2-8A72-A050DB7FFEBF}"/>
    <hyperlink ref="F444" r:id="rId427" xr:uid="{9654E4CC-6C96-48BF-92C2-584916AB4AA5}"/>
    <hyperlink ref="F445" r:id="rId428" xr:uid="{0EDE40B3-216B-4E5D-B20B-DF50CC3C5EAF}"/>
    <hyperlink ref="F446" r:id="rId429" xr:uid="{49B36D2A-471B-4816-8AD2-EE7383CABFD1}"/>
    <hyperlink ref="F447" r:id="rId430" xr:uid="{6E891567-B4E4-4812-8283-113B2F7514B9}"/>
    <hyperlink ref="F448" r:id="rId431" xr:uid="{13A3C92E-6FBD-4CBE-86D0-2F39A78CE196}"/>
    <hyperlink ref="F449" r:id="rId432" xr:uid="{6B12C20D-55A6-49C2-90F0-83E0291C477A}"/>
    <hyperlink ref="F450" r:id="rId433" display="https://fablabs.io/labs/prodelab" xr:uid="{558F8A9D-015C-44A2-BC00-4411D4D85890}"/>
    <hyperlink ref="F451" r:id="rId434" display="https://fablabs.io/labs/prodelab" xr:uid="{05D8A714-1EA2-48C7-B425-BF18D6F1FFE3}"/>
    <hyperlink ref="F452" r:id="rId435" display="https://www.fablabs.io/labs/fababupsa" xr:uid="{C8B80FE2-68CE-40A5-89BB-7D2A8FE3ED8B}"/>
    <hyperlink ref="F453" r:id="rId436" xr:uid="{1B3F14C8-3593-44D1-809C-A873D92E5395}"/>
    <hyperlink ref="F454" r:id="rId437" display="https://www.fablabs.io/labs/developerfablab" xr:uid="{C3B784CC-9F0D-4A18-BFF1-88E97559D337}"/>
    <hyperlink ref="F455" r:id="rId438" xr:uid="{7E7E38BD-4251-47FD-9C91-957849D97782}"/>
    <hyperlink ref="F456" r:id="rId439" xr:uid="{780DBAB5-676A-4DF1-BFFC-F7A2CCB2E15B}"/>
    <hyperlink ref="F457" r:id="rId440" xr:uid="{3BA65506-D14B-44E2-A319-CCBC4A6A8872}"/>
    <hyperlink ref="F458" r:id="rId441" display="https://fablabs.io/labs/fablabduchalonnais." xr:uid="{18A5C9A7-7603-4BEF-B280-0E1F8BFBD37A}"/>
    <hyperlink ref="F459" r:id="rId442" xr:uid="{5D558B3F-0B01-4CE4-9F6E-E3143916725C}"/>
    <hyperlink ref="F460" r:id="rId443" xr:uid="{DE6646FF-0F93-401C-9971-43DB69A3CFB6}"/>
    <hyperlink ref="F461" r:id="rId444" xr:uid="{797D6BC8-5133-44B6-96F9-5B912523208C}"/>
    <hyperlink ref="F462" r:id="rId445" xr:uid="{93BFA211-46E5-4856-967B-EF0245BF0502}"/>
    <hyperlink ref="F463" r:id="rId446" xr:uid="{44F5CD48-28E9-440E-B412-F286B2E7ED50}"/>
    <hyperlink ref="F464" r:id="rId447" xr:uid="{14ECB775-61FE-47C7-8532-30C3C32AB924}"/>
    <hyperlink ref="F465" r:id="rId448" xr:uid="{86781E16-60A6-4CC0-9282-E683BDD70198}"/>
    <hyperlink ref="F466" r:id="rId449" display="https://www.fablabs.io/labs/villettemakerzbywoma" xr:uid="{0B6EB249-93C8-406C-B5CC-294B7E73A069}"/>
    <hyperlink ref="F467" r:id="rId450" display="https://www.fablabs.io/labs/konkarlab" xr:uid="{B60635D2-00B8-49A5-99F2-9AD8E8300E86}"/>
    <hyperlink ref="F468" r:id="rId451" xr:uid="{91864BAF-7C1A-45D5-A5EC-4B85F239999F}"/>
    <hyperlink ref="F469" r:id="rId452" xr:uid="{67711058-F4E4-4F2D-AFF9-1B96424B8FE2}"/>
    <hyperlink ref="F470" r:id="rId453" xr:uid="{4367E0D4-0AEA-4D22-A1A7-4B926A2A7DF2}"/>
    <hyperlink ref="F471" r:id="rId454" xr:uid="{55519A8C-D295-4FDA-A7D5-F71AF09CE53A}"/>
    <hyperlink ref="F472" r:id="rId455" xr:uid="{8D82D745-03D3-45CA-BD94-13F5F9885703}"/>
    <hyperlink ref="F473" r:id="rId456" xr:uid="{1F20720A-9A51-4D07-A75F-38902ED2F445}"/>
    <hyperlink ref="F474" r:id="rId457" xr:uid="{48BE1038-28E7-4909-A0B1-3C49793AFF6B}"/>
    <hyperlink ref="F475" r:id="rId458" xr:uid="{6162EB20-FF60-4624-A08C-223D5784ADBA}"/>
    <hyperlink ref="F476" r:id="rId459" xr:uid="{10DECE5A-54BB-4F41-A78B-7D3252E7507D}"/>
    <hyperlink ref="F478" r:id="rId460" xr:uid="{640E952C-64A1-4ACC-8383-EF2854EB3637}"/>
    <hyperlink ref="F479" r:id="rId461" xr:uid="{51609A35-B801-400D-B9BD-CC7296091E4F}"/>
    <hyperlink ref="F480" r:id="rId462" xr:uid="{06D916E7-F54F-4358-ACE9-73CD6E1254D5}"/>
    <hyperlink ref="F481" r:id="rId463" xr:uid="{9C4890C8-5BDE-40C6-95EE-EEA8F4115198}"/>
    <hyperlink ref="F482" r:id="rId464" xr:uid="{50DBDC5A-5711-41B2-A48F-B8D3A9CF58F8}"/>
    <hyperlink ref="F483" r:id="rId465" xr:uid="{78980371-B43D-47AE-B671-683C5A4480E0}"/>
    <hyperlink ref="F484" r:id="rId466" display="https://www.fablabs.io/labs/lscongres" xr:uid="{CD3F0BCA-824E-4144-BB79-A1E8582D638F}"/>
    <hyperlink ref="F486" r:id="rId467" xr:uid="{5C3119D8-822B-4F59-A407-412B37E16E0A}"/>
    <hyperlink ref="F487" r:id="rId468" xr:uid="{D6172E86-C919-4572-871F-D2FF4A624167}"/>
    <hyperlink ref="F488" r:id="rId469" xr:uid="{8AE61A86-F794-476B-96C3-89200F43AEEC}"/>
    <hyperlink ref="F489" r:id="rId470" display="https://www.fablabs.io/labs/fabulosa" xr:uid="{13A99721-15CA-4C6C-A88C-B15D516B0A64}"/>
    <hyperlink ref="F490" r:id="rId471" display="https://www.fablabs.io/labs/leonardodavincifablab" xr:uid="{31231378-F863-45A7-977B-FAA49DE6AB58}"/>
    <hyperlink ref="F491" r:id="rId472" xr:uid="{7E4CCA74-266D-4644-9E5A-C77C1ACA1B3D}"/>
    <hyperlink ref="F492" r:id="rId473" xr:uid="{9EAE6AED-B6A4-4C4B-9855-7B13266CAEF5}"/>
    <hyperlink ref="F493" r:id="rId474" display="https://www.fablabs.io/labs/unitec" xr:uid="{74BB5365-CB70-49EB-9C7B-5E4338F89220}"/>
    <hyperlink ref="F494" r:id="rId475" display="https://www.fablabs.io/labs/fablabieuniversitymadrid" xr:uid="{8DEA4A04-CE79-4875-920E-0D43E1881203}"/>
    <hyperlink ref="F495" r:id="rId476" display="https://www.fablabs.io/labs/IDEXPasco" xr:uid="{B56C9F1F-1A25-4DB0-AA19-2DE3D2D5734E}"/>
    <hyperlink ref="F496" r:id="rId477" display="https://www.fablabs.io/labs/hackergarage" xr:uid="{B622C633-F361-4908-B72B-6F17725B8807}"/>
    <hyperlink ref="F485" r:id="rId478" xr:uid="{B150875A-4120-4439-A525-A1160D1B5B24}"/>
    <hyperlink ref="F498" r:id="rId479" xr:uid="{CA3E6A93-B4FA-4A3B-9EBB-C9809B2FAE6A}"/>
    <hyperlink ref="F500" r:id="rId480" display="https://fablabs.io/labs/fablabupsa" xr:uid="{F501754E-A648-4957-A420-614BC6298FEC}"/>
    <hyperlink ref="F501" r:id="rId481" xr:uid="{B003FE38-FB38-41AB-B1C5-D1209D0B234E}"/>
    <hyperlink ref="F502" r:id="rId482" xr:uid="{6C44BCF6-654F-4713-8AA6-E3AE99A23C1C}"/>
    <hyperlink ref="F499" r:id="rId483" xr:uid="{345684EB-99DF-4875-9A4A-B1658E925D66}"/>
    <hyperlink ref="F503" r:id="rId484" xr:uid="{5D48A65A-8B53-429C-94B4-AC5F0BE6766E}"/>
    <hyperlink ref="F505" r:id="rId485" xr:uid="{0BF4FFB2-AFD8-4C7F-BB1F-4C6E37C627DA}"/>
    <hyperlink ref="F506" r:id="rId486" xr:uid="{781CEDDC-87D5-4348-BDB7-A5724EDEAB14}"/>
    <hyperlink ref="F507" r:id="rId487" xr:uid="{06C06CEC-62CC-4E3D-9215-BE0A77D4EC88}"/>
    <hyperlink ref="F508" r:id="rId488" xr:uid="{EAAECE12-FA1B-4AFE-8446-A696BA286117}"/>
    <hyperlink ref="F509" r:id="rId489" xr:uid="{2FC3903C-E1A1-481B-9BF1-77FC57D0281F}"/>
    <hyperlink ref="F510" r:id="rId490" xr:uid="{2F6613F1-1214-48D8-A01E-E1A7537635F5}"/>
    <hyperlink ref="F511" r:id="rId491" xr:uid="{C43EC527-4674-4CDE-879E-9F22CB754A13}"/>
    <hyperlink ref="F512" r:id="rId492" xr:uid="{CC4FFF81-65DA-47A7-A6B4-3119B06F50FC}"/>
    <hyperlink ref="F513" r:id="rId493" xr:uid="{2CDEB52A-2739-4F48-8970-74F86DC9B41C}"/>
    <hyperlink ref="F515" r:id="rId494" xr:uid="{F63A7527-747D-41A6-8E95-86F659951E41}"/>
    <hyperlink ref="F516" r:id="rId495" xr:uid="{3A1D8FB6-D5B9-4DD5-B027-8F78B3A9AD40}"/>
    <hyperlink ref="F517" r:id="rId496" xr:uid="{288D26DD-01B9-49EA-9C4F-5E8626DDE98F}"/>
    <hyperlink ref="F518" r:id="rId497" xr:uid="{72DAA1DC-DF03-4F75-9463-7B93BFE78D7F}"/>
    <hyperlink ref="F514" r:id="rId498" xr:uid="{3C951142-128C-4B03-8869-060FEEB9121C}"/>
    <hyperlink ref="F519" r:id="rId499" xr:uid="{B5D78022-E4AC-4A3D-B04A-A571BE3FB390}"/>
    <hyperlink ref="F520" r:id="rId500" xr:uid="{FB079FDE-D5F8-45BB-8933-9E2871817DE8}"/>
    <hyperlink ref="F521" r:id="rId501" xr:uid="{5EDCAB5B-8F17-474C-A37B-4C716E25892F}"/>
    <hyperlink ref="F522" r:id="rId502" xr:uid="{6404B8E0-DE1F-4A39-98E7-06BD59D87FFF}"/>
    <hyperlink ref="F524" r:id="rId503" xr:uid="{4A7A5FBB-8E04-419D-A882-25B510429CAB}"/>
    <hyperlink ref="F525" r:id="rId504" display="https://www.fablabs.io/labs/mescla" xr:uid="{3A562575-B408-4856-97ED-801D09C205DA}"/>
    <hyperlink ref="F526" r:id="rId505" display="https://www.fablabs.io/labs/angostura" xr:uid="{A57DB300-5F6D-4A92-BE3C-234ECADF1FBD}"/>
    <hyperlink ref="F527" r:id="rId506" display="https://www.fablabs.io/labs/fablabuitm" xr:uid="{A014DF6E-24F7-4BC3-AFD8-E818E8BB96D4}"/>
    <hyperlink ref="F530" r:id="rId507" display="https://www.fablabs.io/labs/sciencecamptheiraqimakerspace" xr:uid="{395F9464-B51A-439E-9B57-44522EF501C5}"/>
    <hyperlink ref="F531" r:id="rId508" display="https://www.fablabs.io/labs/greenvillejuniorseniorhighschool" xr:uid="{4D3F9506-B1B8-41A9-A792-7976673B8A71}"/>
    <hyperlink ref="F532" r:id="rId509" xr:uid="{57C30E79-0E16-42FC-8BEC-2FA1A836A175}"/>
    <hyperlink ref="F533" r:id="rId510" xr:uid="{B228B8C5-47D6-48CD-A5BD-8084C8F988F9}"/>
    <hyperlink ref="F534" r:id="rId511" xr:uid="{04E33898-3113-4092-9F75-93D088F462B6}"/>
    <hyperlink ref="F536" r:id="rId512" xr:uid="{E079BE54-9213-4F5B-AAC4-131091E44E7B}"/>
    <hyperlink ref="F537" r:id="rId513" xr:uid="{57E255CE-D260-4641-8206-89B598662809}"/>
    <hyperlink ref="F538" r:id="rId514" xr:uid="{0C0DC0DE-199A-4515-8681-2C17138C4287}"/>
    <hyperlink ref="F540" r:id="rId515" display="https://www.fablabs.io/labs/fablabunderesaetzisloo" xr:uid="{00E797FA-B2ED-40DF-AA3C-5BD66C4AA026}"/>
    <hyperlink ref="F541" r:id="rId516" xr:uid="{113D67C4-389A-444E-B3E5-169AC19728DD}"/>
    <hyperlink ref="F542" r:id="rId517" display="https://www.fablabs.io/labs/orangefabHashemiteUniversity" xr:uid="{57B19620-F4B7-46CD-B13A-514568DAD464}"/>
    <hyperlink ref="F543" r:id="rId518" display="https://www.fablabs.io/labs/orangefabBalqa" xr:uid="{22AD50F9-CC9E-4E29-A432-0BF7FD2AF4F7}"/>
    <hyperlink ref="F544" r:id="rId519" display="https://www.fablabs.io/labs/orangefabkarak" xr:uid="{B7434BA0-9503-49FE-8222-D121FA02290E}"/>
    <hyperlink ref="F545" r:id="rId520" display="https://www.fablabs.io/labs/orangefabAqaba" xr:uid="{80E0D5E1-6C0E-4B68-8E63-2CDEC3E7E4A8}"/>
    <hyperlink ref="F547" r:id="rId521" xr:uid="{5A40AC94-9497-4718-910F-06028F00B1AD}"/>
    <hyperlink ref="F548" r:id="rId522" xr:uid="{EC270FF7-6F6D-4934-A9BF-27AA48BB56FE}"/>
  </hyperlinks>
  <pageMargins left="0.7" right="0.7" top="0.75" bottom="0.75" header="0.51180555555555496" footer="0.51180555555555496"/>
  <pageSetup paperSize="9" firstPageNumber="0" orientation="portrait" horizontalDpi="300" verticalDpi="300" r:id="rId523"/>
  <drawing r:id="rId524"/>
  <legacyDrawing r:id="rId525"/>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processing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2024-01-11T20:40:33Z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