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fabacademy\!fabacademyRepoOnline\leo-kuipers\files\final-project\!Final-design-files\"/>
    </mc:Choice>
  </mc:AlternateContent>
  <xr:revisionPtr revIDLastSave="0" documentId="13_ncr:1_{DEE007C6-E995-4E48-BDF6-1E5FE2D15110}" xr6:coauthVersionLast="47" xr6:coauthVersionMax="47" xr10:uidLastSave="{00000000-0000-0000-0000-000000000000}"/>
  <bookViews>
    <workbookView xWindow="-108" yWindow="-108" windowWidth="23256" windowHeight="14016" xr2:uid="{05C409E9-20ED-402B-BDFD-4E0C5E9301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5" i="1" l="1"/>
  <c r="E74" i="1"/>
  <c r="E70" i="1"/>
  <c r="E73" i="1"/>
  <c r="E42" i="1"/>
  <c r="E62" i="1"/>
  <c r="E72" i="1"/>
  <c r="E71" i="1"/>
  <c r="E25" i="1"/>
  <c r="E18" i="1"/>
  <c r="E6" i="1"/>
  <c r="E12" i="1"/>
  <c r="E13" i="1"/>
  <c r="E14" i="1"/>
  <c r="E15" i="1"/>
  <c r="E16" i="1"/>
  <c r="E17" i="1"/>
  <c r="E19" i="1"/>
  <c r="E20" i="1"/>
  <c r="E21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43" i="1"/>
  <c r="E44" i="1"/>
  <c r="E45" i="1"/>
  <c r="E46" i="1"/>
  <c r="E47" i="1"/>
  <c r="E48" i="1"/>
  <c r="E50" i="1"/>
  <c r="E51" i="1"/>
  <c r="E52" i="1"/>
  <c r="E53" i="1"/>
  <c r="E54" i="1"/>
  <c r="E55" i="1"/>
  <c r="E56" i="1"/>
  <c r="E57" i="1"/>
  <c r="E58" i="1"/>
  <c r="E63" i="1"/>
  <c r="E64" i="1"/>
  <c r="E65" i="1"/>
  <c r="E66" i="1"/>
  <c r="E5" i="1"/>
  <c r="E76" i="1" l="1"/>
  <c r="E9" i="1"/>
  <c r="E22" i="1"/>
  <c r="E67" i="1"/>
  <c r="E39" i="1"/>
  <c r="E40" i="1" s="1"/>
  <c r="E59" i="1"/>
  <c r="E78" i="1" l="1"/>
</calcChain>
</file>

<file path=xl/sharedStrings.xml><?xml version="1.0" encoding="utf-8"?>
<sst xmlns="http://schemas.openxmlformats.org/spreadsheetml/2006/main" count="185" uniqueCount="145">
  <si>
    <t>Mechanical</t>
  </si>
  <si>
    <t>Pressure sensors</t>
  </si>
  <si>
    <t>Sensor PCB</t>
  </si>
  <si>
    <t>Main PCB</t>
  </si>
  <si>
    <t>User interface PCB</t>
  </si>
  <si>
    <t>Part</t>
  </si>
  <si>
    <t>Item</t>
  </si>
  <si>
    <t>CNC machined table</t>
  </si>
  <si>
    <t>Top sheet</t>
  </si>
  <si>
    <t>a lot of failed 3D prints</t>
  </si>
  <si>
    <t>Molding</t>
  </si>
  <si>
    <t>Electronics</t>
  </si>
  <si>
    <t>WS1812B RGB LED</t>
  </si>
  <si>
    <t>Graphite sheet</t>
  </si>
  <si>
    <t>Glue</t>
  </si>
  <si>
    <t>C1, C6</t>
  </si>
  <si>
    <t>C_1206 10uF</t>
  </si>
  <si>
    <t>C2</t>
  </si>
  <si>
    <t>C_1206 1uF</t>
  </si>
  <si>
    <t>C3, C4, C5</t>
  </si>
  <si>
    <t>C_1206 100nF</t>
  </si>
  <si>
    <t>D1</t>
  </si>
  <si>
    <t>LED_1206 Red</t>
  </si>
  <si>
    <t>D2</t>
  </si>
  <si>
    <t>LED_1206 Green</t>
  </si>
  <si>
    <t>J1, J2, J6</t>
  </si>
  <si>
    <t>Conn_PinHeader_2x05_P2.54mm_Vertical_SMD</t>
  </si>
  <si>
    <t>J3, J4, J5</t>
  </si>
  <si>
    <t>Conn_PinHeader_2x02_P2.54mm_Vertical_SMD</t>
  </si>
  <si>
    <t>JP1, JP2, JP3, JP4</t>
  </si>
  <si>
    <t>L1</t>
  </si>
  <si>
    <t>L_1210 10uH</t>
  </si>
  <si>
    <t>R1</t>
  </si>
  <si>
    <t>R_1206 1k</t>
  </si>
  <si>
    <t>R2, R3</t>
  </si>
  <si>
    <t>R_1206 680R</t>
  </si>
  <si>
    <t>SW1</t>
  </si>
  <si>
    <t>Switch_Tactile_Omron</t>
  </si>
  <si>
    <t>U1</t>
  </si>
  <si>
    <t>TQFP_64 ATSAMD21J18A-A</t>
  </si>
  <si>
    <t>U4,U6,U3,U2,U5</t>
  </si>
  <si>
    <t>Regulator_Linear_3.3V_1A</t>
  </si>
  <si>
    <t>C4,C5,C6,C7,C1,C3,C</t>
  </si>
  <si>
    <t>2 10uF</t>
  </si>
  <si>
    <t>J6,J10,J2</t>
  </si>
  <si>
    <t>C8</t>
  </si>
  <si>
    <t>R5,R4</t>
  </si>
  <si>
    <t>R3,R2</t>
  </si>
  <si>
    <t>Bridge1,Bridge2</t>
  </si>
  <si>
    <t>J9,J5,J7,J8</t>
  </si>
  <si>
    <t>D2,D1</t>
  </si>
  <si>
    <t>LED_1206</t>
  </si>
  <si>
    <t>TQFP-32 ATSAMD21E18A-A</t>
  </si>
  <si>
    <t>C9</t>
  </si>
  <si>
    <t>J4</t>
  </si>
  <si>
    <t>CUI PJ-102B power jack connector</t>
  </si>
  <si>
    <t>J11</t>
  </si>
  <si>
    <t>Cliff_CL1166A 6.35mm mono jack</t>
  </si>
  <si>
    <t>J3</t>
  </si>
  <si>
    <t xml:space="preserve">Qty   </t>
  </si>
  <si>
    <t>CUI UJ2-BH-BL1-TH USB2.0 type B connector</t>
  </si>
  <si>
    <t>-</t>
  </si>
  <si>
    <t>total price</t>
  </si>
  <si>
    <t>Lasercut body</t>
  </si>
  <si>
    <t>Lasercut sides &amp; back</t>
  </si>
  <si>
    <t>leftover plywood 6mm (~800x70mm) &amp; 3mm (~800x34mm)</t>
  </si>
  <si>
    <t>6mm plywood 1200x800 mm</t>
  </si>
  <si>
    <t>15mm plywood 2500x1220 mm</t>
  </si>
  <si>
    <t>Xencast PX60 (pack of 1 kg)</t>
  </si>
  <si>
    <t>Flexible PCB (price at PCB house)</t>
  </si>
  <si>
    <t>manufacturer link</t>
  </si>
  <si>
    <t>https://www.af.nl/voorraad/plaat/multiplex-populieren/prijslijst.htm</t>
  </si>
  <si>
    <t>https://www.fablabenschede.nl/pricelist/</t>
  </si>
  <si>
    <t>https://www.easycomposites.eu/xencast-px60-medium-flexible-polyurethane-rubber</t>
  </si>
  <si>
    <t>white pigment (bottle of 20ml)</t>
  </si>
  <si>
    <t>https://www.easycomposites.eu/super-white-epoxy-pigment</t>
  </si>
  <si>
    <t>https://jlcpcb.com/capabilities/flex-pcb-capabilities</t>
  </si>
  <si>
    <t>https://www.digikey.nl/en/products/detail/superior-tech/PHED-SS010G1ABONE-B300/16583458</t>
  </si>
  <si>
    <t>https://www.tme.eu/nl/details/ws2812b-v5/led-diodes-smd-gekleurd/worldsemi/</t>
  </si>
  <si>
    <t>R_1206 220R</t>
  </si>
  <si>
    <t>https://www.digikey.nl/en/products/detail/tdk-corporation/C3216X7R2A104K160AA/513967</t>
  </si>
  <si>
    <t>https://www.conrad.nl/nl/p/tru-components-1585364-tc-1206s4f2200t5e203-thick-film-weerstand-220-smd-1206-0-25-w-1-100-ppm-c-1-stuk-s-tape-cu-1585364.html</t>
  </si>
  <si>
    <t>PET sheet 100 micron (overheadsheet for inkjetprinter) per sheet</t>
  </si>
  <si>
    <t>https://www.bol.com/nl/nl/p/q-connect-overhead-transparanten-voor-inkjetprinter-ft-a4-pak-van-50-vel/9300000138752678/?Referrer=ENTcli_order_confirmation_be0ca95b-64bf-4802-9995-7dffac81d21e</t>
  </si>
  <si>
    <t>Graphit spray Kontakt Chemie 33</t>
  </si>
  <si>
    <t>https://www.conrad.nl/nl/p/kontakt-chemie-graphit-33-76009-ag-grafiet-verf-200-ml-45750.html</t>
  </si>
  <si>
    <t>https://www.gamma.nl/assortiment/pattex-power-fix-montagekit-transparant-300-gram/p/B178754</t>
  </si>
  <si>
    <t>Pattex Powerfix glue</t>
  </si>
  <si>
    <t>https://www.digikey.nl/en/products/detail/murata-electronics/GRT31CC8YA106ME01L/5416847</t>
  </si>
  <si>
    <t>https://www.digikey.nl/en/products/detail/tdk-corporation/C3216X7R1H105K160AB/569049</t>
  </si>
  <si>
    <t>https://www.digikey.nl/en/products/detail/w%C3%BCrth-elektronik/150120RS75000/4489939</t>
  </si>
  <si>
    <t>https://www.digikey.nl/en/products/detail/amphenol-icc-fci/95278-101-04LF/1534787</t>
  </si>
  <si>
    <t>Jumper_1206 R_1206 0R</t>
  </si>
  <si>
    <t>https://www.conrad.nl/nl/p/tru-components-1585351-tc-1206s4f0000t5e203-thick-film-weerstand-0-smd-1206-0-25-w-1-1-stuk-s-tape-cut-1585351.html</t>
  </si>
  <si>
    <t>https://www.conrad.nl/nl/p/tru-components-1584514-tc-1206s4f6800t5e203-thick-film-weerstand-680-smd-1206-0-25-w-1-100-ppm-c-1-stuk-s-tape-cu-1584514.html</t>
  </si>
  <si>
    <t>https://www.conrad.nl/nl/p/tru-components-1584217-tc-hp06w2f1001t5e203-thick-film-weerstand-1-k-smd-1206-0-5-w-1-100-ppm-c-1-stuk-s-tape-cut-1584217.html</t>
  </si>
  <si>
    <t>https://www.digikey.nl/en/products/detail/taiyo-yuden/CBC3225T100KR/2763316</t>
  </si>
  <si>
    <t>https://www.digikey.nl/en/products/detail/omron-electronics-inc-emc-div/B3SN-3112P/27856</t>
  </si>
  <si>
    <t>https://www.digikey.nl/en/products/detail/microchip-technology/ATSAMD21J18A-AU/4935901</t>
  </si>
  <si>
    <t>PCB from PCB house</t>
  </si>
  <si>
    <t>https://aisler.net/</t>
  </si>
  <si>
    <t>https://www.digikey.nl/en/products/detail/diodes-incorporated/AZ1117IH-3-3TRG1/5699682</t>
  </si>
  <si>
    <t>https://www.conrad.nl/nl/p/walsin-wr12x1651ftl-wr12x1651ftl-thick-film-weerstand-1-65-k-smd-1206-0-25-w-1-1-stuk-s-tape-on-full-reel-3070149.html</t>
  </si>
  <si>
    <t>R_1206 1K65</t>
  </si>
  <si>
    <t>J1, J2</t>
  </si>
  <si>
    <t>SW1,SW2,SW3,SW4</t>
  </si>
  <si>
    <t>Waveshare TFT-LCD 1,28inch round</t>
  </si>
  <si>
    <t>LCD</t>
  </si>
  <si>
    <t>PETG</t>
  </si>
  <si>
    <t>Switchcaps</t>
  </si>
  <si>
    <t>https://www.digikey.nl/en/products/detail/microchip-technology/ATSAMD21E18A-AU/4935886</t>
  </si>
  <si>
    <t>https://www.digikey.nl/en/products/detail/amphenol-cs-fci/71600-110LF/1002061?s=N4IgTCBcDaIOwEYBsAGFBaBCUBkBiIAugL5A</t>
  </si>
  <si>
    <t>1.27mm ribbon cable 3M 3302/10 100 SF, per meter</t>
  </si>
  <si>
    <t>https://www.conrad.nl/nl/p/3m-3302-10-100-sf-lintkabel-rastermaat-1-27-mm-10-x-0-08-mm-bont-per-meter-602860.html</t>
  </si>
  <si>
    <t>https://www.conrad.nl/nl/p/usb-connector-bus-inbouw-horizontaal-usbbu1bn-econ-connect-1-stuk-s-1883654.html</t>
  </si>
  <si>
    <t>https://www.conrad.nl/nl/p/cliff-cl1166a-jackplug-6-35-mm-bus-inbouw-horizontaal-aantal-polen-2-mono-zwart-1-stuk-s-736034.html</t>
  </si>
  <si>
    <t>https://www.digikey.nl/en/products/detail/cui-devices/PJ-102B/281307</t>
  </si>
  <si>
    <t>Omron THT tactile switch</t>
  </si>
  <si>
    <t>https://www.digikey.nl/en/products/detail/omron-electronics-inc-emc-div/B3F-4055/31799</t>
  </si>
  <si>
    <t>https://www.tinytronics.nl/nl/displays/tft/waveshare-1.28-inch-rond-ips-tft-lcd-display-240*240-pixels-spi</t>
  </si>
  <si>
    <t>total</t>
  </si>
  <si>
    <t>PCB per cm2</t>
  </si>
  <si>
    <t>subtotal</t>
  </si>
  <si>
    <t xml:space="preserve"> total 4 pieces</t>
  </si>
  <si>
    <t>grand total</t>
  </si>
  <si>
    <t>ex. VAT</t>
  </si>
  <si>
    <t>Conn_PinHeader_2x04_P2.54mm THT</t>
  </si>
  <si>
    <t>https://www.conrad.nl/nl/p/w-p-products-male-header-standaard-aantal-rijen-2-aantal-polen-per-rij-4-944-13-008-00-1-stuk-s-737495.html</t>
  </si>
  <si>
    <t>IDC connector 8 position (pressure sensor connector)</t>
  </si>
  <si>
    <t>https://www.conrad.nl/nl/p/econ-connect-pv8oz-pinconnector-rastermaat-2-54-mm-totaal-aantal-polen-8-aantal-rijen-2-1-stuk-s-tray-1400934.html</t>
  </si>
  <si>
    <t>https://www.digikey.nl/en/products/detail/amphenol-cs-fci/71600-104LF/1523943?s=N4IgTCBcDaIGwAYCcBaALEgrADhQOQBEQBdAXyA</t>
  </si>
  <si>
    <t>Various</t>
  </si>
  <si>
    <t>connectors</t>
  </si>
  <si>
    <t>cable</t>
  </si>
  <si>
    <t>IDC connector 10 position (sensors to sensor PCB)</t>
  </si>
  <si>
    <t>IDC connector 4 position (I2C, power and WS2812B)</t>
  </si>
  <si>
    <t>power supply</t>
  </si>
  <si>
    <t>USB cable</t>
  </si>
  <si>
    <t>HN Power HNP18-050V2 5V 3A</t>
  </si>
  <si>
    <t>https://www.conrad.nl/nl/p/hn-power-hnp18-050v2-stekkernetvoeding-vaste-spanning-5-v-dc-3-00-a-18-w-2355797.html?searchType=SearchRedirect</t>
  </si>
  <si>
    <t>USB type-A to USB type-B</t>
  </si>
  <si>
    <t>https://www.conrad.nl/nl/p/digitus-usb-kabel-usb-2-0-usb-a-stekker-usb-b-stekker-3-00-m-beige-ak-300102-030-e-678044.html</t>
  </si>
  <si>
    <t>BOM</t>
  </si>
  <si>
    <t>Marimbatron</t>
  </si>
  <si>
    <t>Price/piece 
excl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</si>
</sst>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€&quot;\ * #,##0.00_ ;_ &quot;€&quot;\ * \-#,##0.00_ ;_ &quot;€&quot;\ * &quot;-&quot;??_ ;_ @_ "/>
  </numFmts>
  <fonts count="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44" fontId="0" fillId="0" borderId="0" xfId="1" applyFont="1" applyAlignment="1">
      <alignment horizontal="right"/>
    </xf>
    <xf numFmtId="44" fontId="3" fillId="0" borderId="0" xfId="1" applyFont="1" applyAlignment="1">
      <alignment horizontal="right"/>
    </xf>
    <xf numFmtId="0" fontId="0" fillId="0" borderId="0" xfId="0" quotePrefix="1" applyAlignment="1">
      <alignment horizontal="right"/>
    </xf>
    <xf numFmtId="44" fontId="0" fillId="0" borderId="0" xfId="0" applyNumberFormat="1"/>
    <xf numFmtId="0" fontId="4" fillId="0" borderId="0" xfId="2"/>
    <xf numFmtId="44" fontId="0" fillId="0" borderId="1" xfId="1" applyFont="1" applyBorder="1"/>
    <xf numFmtId="44" fontId="2" fillId="0" borderId="0" xfId="1" applyFont="1" applyAlignment="1">
      <alignment horizontal="right"/>
    </xf>
    <xf numFmtId="0" fontId="5" fillId="0" borderId="0" xfId="0" applyFont="1"/>
    <xf numFmtId="14" fontId="0" fillId="0" borderId="0" xfId="0" applyNumberFormat="1" applyAlignment="1">
      <alignment horizontal="right"/>
    </xf>
    <xf numFmtId="44" fontId="3" fillId="0" borderId="0" xfId="1" applyFont="1" applyAlignment="1">
      <alignment horizontal="right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digikey.nl/en/products/detail/tdk-corporation/C3216X7R1H105K160AB/569049" TargetMode="External"/><Relationship Id="rId18" Type="http://schemas.openxmlformats.org/officeDocument/2006/relationships/hyperlink" Target="https://www.digikey.nl/en/products/detail/amphenol-icc-fci/95278-101-04LF/1534787" TargetMode="External"/><Relationship Id="rId26" Type="http://schemas.openxmlformats.org/officeDocument/2006/relationships/hyperlink" Target="https://www.digikey.nl/en/products/detail/diodes-incorporated/AZ1117IH-3-3TRG1/5699682" TargetMode="External"/><Relationship Id="rId39" Type="http://schemas.openxmlformats.org/officeDocument/2006/relationships/hyperlink" Target="https://www.conrad.nl/nl/p/usb-connector-bus-inbouw-horizontaal-usbbu1bn-econ-connect-1-stuk-s-1883654.html" TargetMode="External"/><Relationship Id="rId21" Type="http://schemas.openxmlformats.org/officeDocument/2006/relationships/hyperlink" Target="https://www.conrad.nl/nl/p/tru-components-1584217-tc-hp06w2f1001t5e203-thick-film-weerstand-1-k-smd-1206-0-5-w-1-100-ppm-c-1-stuk-s-tape-cut-1584217.html" TargetMode="External"/><Relationship Id="rId34" Type="http://schemas.openxmlformats.org/officeDocument/2006/relationships/hyperlink" Target="https://www.digikey.nl/en/products/detail/w%C3%BCrth-elektronik/150120RS75000/4489939" TargetMode="External"/><Relationship Id="rId42" Type="http://schemas.openxmlformats.org/officeDocument/2006/relationships/hyperlink" Target="https://www.digikey.nl/en/products/detail/omron-electronics-inc-emc-div/B3F-4055/31799" TargetMode="External"/><Relationship Id="rId47" Type="http://schemas.openxmlformats.org/officeDocument/2006/relationships/hyperlink" Target="https://www.conrad.nl/nl/p/hn-power-hnp18-050v2-stekkernetvoeding-vaste-spanning-5-v-dc-3-00-a-18-w-2355797.html?searchType=SearchRedirect" TargetMode="External"/><Relationship Id="rId7" Type="http://schemas.openxmlformats.org/officeDocument/2006/relationships/hyperlink" Target="https://www.digikey.nl/en/products/detail/tdk-corporation/C3216X7R2A104K160AA/513967" TargetMode="External"/><Relationship Id="rId2" Type="http://schemas.openxmlformats.org/officeDocument/2006/relationships/hyperlink" Target="https://www.fablabenschede.nl/pricelist/" TargetMode="External"/><Relationship Id="rId16" Type="http://schemas.openxmlformats.org/officeDocument/2006/relationships/hyperlink" Target="https://www.digikey.nl/en/products/detail/w%C3%BCrth-elektronik/150120RS75000/4489939" TargetMode="External"/><Relationship Id="rId29" Type="http://schemas.openxmlformats.org/officeDocument/2006/relationships/hyperlink" Target="https://www.conrad.nl/nl/p/tru-components-1584514-tc-1206s4f6800t5e203-thick-film-weerstand-680-smd-1206-0-25-w-1-100-ppm-c-1-stuk-s-tape-cu-1584514.html" TargetMode="External"/><Relationship Id="rId11" Type="http://schemas.openxmlformats.org/officeDocument/2006/relationships/hyperlink" Target="https://www.gamma.nl/assortiment/pattex-power-fix-montagekit-transparant-300-gram/p/B178754" TargetMode="External"/><Relationship Id="rId24" Type="http://schemas.openxmlformats.org/officeDocument/2006/relationships/hyperlink" Target="https://www.digikey.nl/en/products/detail/microchip-technology/ATSAMD21J18A-AU/4935901" TargetMode="External"/><Relationship Id="rId32" Type="http://schemas.openxmlformats.org/officeDocument/2006/relationships/hyperlink" Target="https://www.conrad.nl/nl/p/tru-components-1584217-tc-hp06w2f1001t5e203-thick-film-weerstand-1-k-smd-1206-0-5-w-1-100-ppm-c-1-stuk-s-tape-cut-1584217.html" TargetMode="External"/><Relationship Id="rId37" Type="http://schemas.openxmlformats.org/officeDocument/2006/relationships/hyperlink" Target="https://www.digikey.nl/en/products/detail/microchip-technology/ATSAMD21E18A-AU/4935886" TargetMode="External"/><Relationship Id="rId40" Type="http://schemas.openxmlformats.org/officeDocument/2006/relationships/hyperlink" Target="https://www.conrad.nl/nl/p/cliff-cl1166a-jackplug-6-35-mm-bus-inbouw-horizontaal-aantal-polen-2-mono-zwart-1-stuk-s-736034.html" TargetMode="External"/><Relationship Id="rId45" Type="http://schemas.openxmlformats.org/officeDocument/2006/relationships/hyperlink" Target="https://www.fablabenschede.nl/pricelist/" TargetMode="External"/><Relationship Id="rId5" Type="http://schemas.openxmlformats.org/officeDocument/2006/relationships/hyperlink" Target="https://jlcpcb.com/capabilities/flex-pcb-capabilities" TargetMode="External"/><Relationship Id="rId15" Type="http://schemas.openxmlformats.org/officeDocument/2006/relationships/hyperlink" Target="https://www.digikey.nl/en/products/detail/w%C3%BCrth-elektronik/150120RS75000/4489939" TargetMode="External"/><Relationship Id="rId23" Type="http://schemas.openxmlformats.org/officeDocument/2006/relationships/hyperlink" Target="https://www.digikey.nl/en/products/detail/omron-electronics-inc-emc-div/B3SN-3112P/27856" TargetMode="External"/><Relationship Id="rId28" Type="http://schemas.openxmlformats.org/officeDocument/2006/relationships/hyperlink" Target="https://www.digikey.nl/en/products/detail/tdk-corporation/C3216X7R2A104K160AA/513967" TargetMode="External"/><Relationship Id="rId36" Type="http://schemas.openxmlformats.org/officeDocument/2006/relationships/hyperlink" Target="https://www.digikey.nl/en/products/detail/superior-tech/PHED-SS010G1ABONE-B300/16583458" TargetMode="External"/><Relationship Id="rId49" Type="http://schemas.openxmlformats.org/officeDocument/2006/relationships/printerSettings" Target="../printerSettings/printerSettings1.bin"/><Relationship Id="rId10" Type="http://schemas.openxmlformats.org/officeDocument/2006/relationships/hyperlink" Target="https://www.conrad.nl/nl/p/kontakt-chemie-graphit-33-76009-ag-grafiet-verf-200-ml-45750.html" TargetMode="External"/><Relationship Id="rId19" Type="http://schemas.openxmlformats.org/officeDocument/2006/relationships/hyperlink" Target="https://www.conrad.nl/nl/p/tru-components-1585351-tc-1206s4f0000t5e203-thick-film-weerstand-0-smd-1206-0-25-w-1-1-stuk-s-tape-cut-1585351.html" TargetMode="External"/><Relationship Id="rId31" Type="http://schemas.openxmlformats.org/officeDocument/2006/relationships/hyperlink" Target="https://www.digikey.nl/en/products/detail/omron-electronics-inc-emc-div/B3SN-3112P/27856" TargetMode="External"/><Relationship Id="rId44" Type="http://schemas.openxmlformats.org/officeDocument/2006/relationships/hyperlink" Target="https://www.fablabenschede.nl/pricelist/" TargetMode="External"/><Relationship Id="rId4" Type="http://schemas.openxmlformats.org/officeDocument/2006/relationships/hyperlink" Target="https://www.easycomposites.eu/xencast-px60-medium-flexible-polyurethane-rubber" TargetMode="External"/><Relationship Id="rId9" Type="http://schemas.openxmlformats.org/officeDocument/2006/relationships/hyperlink" Target="https://www.bol.com/nl/nl/p/q-connect-overhead-transparanten-voor-inkjetprinter-ft-a4-pak-van-50-vel/9300000138752678/?Referrer=ENTcli_order_confirmation_be0ca95b-64bf-4802-9995-7dffac81d21e" TargetMode="External"/><Relationship Id="rId14" Type="http://schemas.openxmlformats.org/officeDocument/2006/relationships/hyperlink" Target="https://www.digikey.nl/en/products/detail/tdk-corporation/C3216X7R2A104K160AA/513967" TargetMode="External"/><Relationship Id="rId22" Type="http://schemas.openxmlformats.org/officeDocument/2006/relationships/hyperlink" Target="https://www.digikey.nl/en/products/detail/taiyo-yuden/CBC3225T100KR/2763316" TargetMode="External"/><Relationship Id="rId27" Type="http://schemas.openxmlformats.org/officeDocument/2006/relationships/hyperlink" Target="https://www.digikey.nl/en/products/detail/superior-tech/PHED-SS010G1ABONE-B300/16583458" TargetMode="External"/><Relationship Id="rId30" Type="http://schemas.openxmlformats.org/officeDocument/2006/relationships/hyperlink" Target="https://www.conrad.nl/nl/p/walsin-wr12x1651ftl-wr12x1651ftl-thick-film-weerstand-1-65-k-smd-1206-0-25-w-1-1-stuk-s-tape-on-full-reel-3070149.html" TargetMode="External"/><Relationship Id="rId35" Type="http://schemas.openxmlformats.org/officeDocument/2006/relationships/hyperlink" Target="https://www.digikey.nl/en/products/detail/tdk-corporation/C3216X7R1H105K160AB/569049" TargetMode="External"/><Relationship Id="rId43" Type="http://schemas.openxmlformats.org/officeDocument/2006/relationships/hyperlink" Target="https://www.tinytronics.nl/nl/displays/tft/waveshare-1.28-inch-rond-ips-tft-lcd-display-240*240-pixels-spi" TargetMode="External"/><Relationship Id="rId48" Type="http://schemas.openxmlformats.org/officeDocument/2006/relationships/hyperlink" Target="https://www.digikey.nl/en/products/detail/amphenol-cs-fci/71600-104LF/1523943?s=N4IgTCBcDaIGwAYCcBaALEgrADhQOQBEQBdAXyA" TargetMode="External"/><Relationship Id="rId8" Type="http://schemas.openxmlformats.org/officeDocument/2006/relationships/hyperlink" Target="https://www.conrad.nl/nl/p/tru-components-1585364-tc-1206s4f2200t5e203-thick-film-weerstand-220-smd-1206-0-25-w-1-100-ppm-c-1-stuk-s-tape-cu-1585364.html" TargetMode="External"/><Relationship Id="rId3" Type="http://schemas.openxmlformats.org/officeDocument/2006/relationships/hyperlink" Target="https://www.easycomposites.eu/super-white-epoxy-pigment" TargetMode="External"/><Relationship Id="rId12" Type="http://schemas.openxmlformats.org/officeDocument/2006/relationships/hyperlink" Target="https://www.digikey.nl/en/products/detail/murata-electronics/GRT31CC8YA106ME01L/5416847" TargetMode="External"/><Relationship Id="rId17" Type="http://schemas.openxmlformats.org/officeDocument/2006/relationships/hyperlink" Target="https://www.digikey.nl/en/products/detail/superior-tech/PHED-SS010G1ABONE-B300/16583458" TargetMode="External"/><Relationship Id="rId25" Type="http://schemas.openxmlformats.org/officeDocument/2006/relationships/hyperlink" Target="https://aisler.net/" TargetMode="External"/><Relationship Id="rId33" Type="http://schemas.openxmlformats.org/officeDocument/2006/relationships/hyperlink" Target="https://www.digikey.nl/en/products/detail/amphenol-icc-fci/95278-101-04LF/1534787" TargetMode="External"/><Relationship Id="rId38" Type="http://schemas.openxmlformats.org/officeDocument/2006/relationships/hyperlink" Target="https://www.conrad.nl/nl/p/3m-3302-10-100-sf-lintkabel-rastermaat-1-27-mm-10-x-0-08-mm-bont-per-meter-602860.html" TargetMode="External"/><Relationship Id="rId46" Type="http://schemas.openxmlformats.org/officeDocument/2006/relationships/hyperlink" Target="https://www.digikey.nl/en/products/detail/amphenol-cs-fci/71600-110LF/1002061?s=N4IgTCBcDaIOwEYBsAGFBaBCUBkBiIAugL5A" TargetMode="External"/><Relationship Id="rId20" Type="http://schemas.openxmlformats.org/officeDocument/2006/relationships/hyperlink" Target="https://www.conrad.nl/nl/p/tru-components-1584514-tc-1206s4f6800t5e203-thick-film-weerstand-680-smd-1206-0-25-w-1-100-ppm-c-1-stuk-s-tape-cu-1584514.html" TargetMode="External"/><Relationship Id="rId41" Type="http://schemas.openxmlformats.org/officeDocument/2006/relationships/hyperlink" Target="https://www.digikey.nl/en/products/detail/cui-devices/PJ-102B/281307" TargetMode="External"/><Relationship Id="rId1" Type="http://schemas.openxmlformats.org/officeDocument/2006/relationships/hyperlink" Target="https://www.af.nl/voorraad/plaat/multiplex-populieren/prijslijst.htm" TargetMode="External"/><Relationship Id="rId6" Type="http://schemas.openxmlformats.org/officeDocument/2006/relationships/hyperlink" Target="https://www.tme.eu/nl/details/ws2812b-v5/led-diodes-smd-gekleurd/worldsemi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4DB68-881F-497B-AF1A-E071189978B5}">
  <dimension ref="A1:F79"/>
  <sheetViews>
    <sheetView tabSelected="1" workbookViewId="0">
      <selection activeCell="C85" sqref="C85"/>
    </sheetView>
  </sheetViews>
  <sheetFormatPr defaultRowHeight="13.2" x14ac:dyDescent="0.25"/>
  <cols>
    <col min="1" max="1" width="19.88671875" bestFit="1" customWidth="1"/>
    <col min="2" max="2" width="54.6640625" bestFit="1" customWidth="1"/>
    <col min="3" max="3" width="6.33203125" style="3" bestFit="1" customWidth="1"/>
    <col min="4" max="4" width="14.33203125" style="5" bestFit="1" customWidth="1"/>
    <col min="5" max="5" width="9.88671875" bestFit="1" customWidth="1"/>
  </cols>
  <sheetData>
    <row r="1" spans="1:6" ht="22.8" x14ac:dyDescent="0.4">
      <c r="A1" s="12" t="s">
        <v>142</v>
      </c>
      <c r="B1" s="12" t="s">
        <v>143</v>
      </c>
      <c r="D1" s="13">
        <v>45448</v>
      </c>
    </row>
    <row r="3" spans="1:6" ht="26.4" x14ac:dyDescent="0.25">
      <c r="A3" s="2" t="s">
        <v>5</v>
      </c>
      <c r="B3" s="2" t="s">
        <v>6</v>
      </c>
      <c r="C3" s="4" t="s">
        <v>59</v>
      </c>
      <c r="D3" s="14" t="s">
        <v>144</v>
      </c>
      <c r="E3" s="2" t="s">
        <v>62</v>
      </c>
      <c r="F3" s="2" t="s">
        <v>70</v>
      </c>
    </row>
    <row r="4" spans="1:6" x14ac:dyDescent="0.25">
      <c r="A4" s="1" t="s">
        <v>0</v>
      </c>
      <c r="B4" s="2"/>
      <c r="C4" s="4"/>
      <c r="D4" s="6"/>
      <c r="E4" s="2"/>
    </row>
    <row r="5" spans="1:6" x14ac:dyDescent="0.25">
      <c r="A5" t="s">
        <v>7</v>
      </c>
      <c r="B5" t="s">
        <v>67</v>
      </c>
      <c r="C5" s="3">
        <v>1</v>
      </c>
      <c r="D5" s="5">
        <v>63</v>
      </c>
      <c r="E5" s="8">
        <f>C5*D5</f>
        <v>63</v>
      </c>
      <c r="F5" s="9" t="s">
        <v>71</v>
      </c>
    </row>
    <row r="6" spans="1:6" x14ac:dyDescent="0.25">
      <c r="A6" t="s">
        <v>63</v>
      </c>
      <c r="B6" t="s">
        <v>66</v>
      </c>
      <c r="C6" s="3">
        <v>3</v>
      </c>
      <c r="D6" s="5">
        <v>27.55</v>
      </c>
      <c r="E6" s="8">
        <f t="shared" ref="E6:E75" si="0">C6*D6</f>
        <v>82.65</v>
      </c>
      <c r="F6" s="9" t="s">
        <v>72</v>
      </c>
    </row>
    <row r="7" spans="1:6" x14ac:dyDescent="0.25">
      <c r="A7" t="s">
        <v>64</v>
      </c>
      <c r="B7" t="s">
        <v>65</v>
      </c>
      <c r="C7" s="7" t="s">
        <v>61</v>
      </c>
      <c r="E7" s="8"/>
    </row>
    <row r="8" spans="1:6" x14ac:dyDescent="0.25">
      <c r="A8" t="s">
        <v>8</v>
      </c>
      <c r="B8" t="s">
        <v>9</v>
      </c>
      <c r="C8" s="7" t="s">
        <v>61</v>
      </c>
      <c r="E8" s="8"/>
    </row>
    <row r="9" spans="1:6" x14ac:dyDescent="0.25">
      <c r="C9" s="7"/>
      <c r="D9" s="11" t="s">
        <v>120</v>
      </c>
      <c r="E9" s="8">
        <f>SUM(E5:E6)</f>
        <v>145.65</v>
      </c>
    </row>
    <row r="10" spans="1:6" x14ac:dyDescent="0.25">
      <c r="E10" s="8"/>
    </row>
    <row r="11" spans="1:6" x14ac:dyDescent="0.25">
      <c r="A11" s="1" t="s">
        <v>1</v>
      </c>
      <c r="E11" s="8"/>
    </row>
    <row r="12" spans="1:6" x14ac:dyDescent="0.25">
      <c r="A12" t="s">
        <v>10</v>
      </c>
      <c r="B12" t="s">
        <v>68</v>
      </c>
      <c r="C12" s="3">
        <v>2.5</v>
      </c>
      <c r="D12" s="5">
        <v>25</v>
      </c>
      <c r="E12" s="8">
        <f t="shared" si="0"/>
        <v>62.5</v>
      </c>
      <c r="F12" s="9" t="s">
        <v>73</v>
      </c>
    </row>
    <row r="13" spans="1:6" x14ac:dyDescent="0.25">
      <c r="A13" t="s">
        <v>10</v>
      </c>
      <c r="B13" t="s">
        <v>74</v>
      </c>
      <c r="C13" s="3">
        <v>1</v>
      </c>
      <c r="D13" s="5">
        <v>2.85</v>
      </c>
      <c r="E13" s="8">
        <f t="shared" si="0"/>
        <v>2.85</v>
      </c>
      <c r="F13" s="9" t="s">
        <v>75</v>
      </c>
    </row>
    <row r="14" spans="1:6" x14ac:dyDescent="0.25">
      <c r="A14" t="s">
        <v>11</v>
      </c>
      <c r="B14" t="s">
        <v>69</v>
      </c>
      <c r="C14" s="3">
        <v>76</v>
      </c>
      <c r="D14" s="5">
        <v>1.29</v>
      </c>
      <c r="E14" s="8">
        <f t="shared" si="0"/>
        <v>98.04</v>
      </c>
      <c r="F14" s="9" t="s">
        <v>76</v>
      </c>
    </row>
    <row r="15" spans="1:6" x14ac:dyDescent="0.25">
      <c r="A15" t="s">
        <v>11</v>
      </c>
      <c r="B15" t="s">
        <v>126</v>
      </c>
      <c r="C15" s="3">
        <v>76</v>
      </c>
      <c r="D15" s="5">
        <v>0.08</v>
      </c>
      <c r="E15" s="8">
        <f t="shared" si="0"/>
        <v>6.08</v>
      </c>
      <c r="F15" s="9" t="s">
        <v>127</v>
      </c>
    </row>
    <row r="16" spans="1:6" x14ac:dyDescent="0.25">
      <c r="A16" t="s">
        <v>11</v>
      </c>
      <c r="B16" t="s">
        <v>12</v>
      </c>
      <c r="C16" s="3">
        <v>76</v>
      </c>
      <c r="D16" s="5">
        <v>0.121</v>
      </c>
      <c r="E16" s="8">
        <f t="shared" si="0"/>
        <v>9.1959999999999997</v>
      </c>
      <c r="F16" s="9" t="s">
        <v>78</v>
      </c>
    </row>
    <row r="17" spans="1:6" x14ac:dyDescent="0.25">
      <c r="A17" t="s">
        <v>11</v>
      </c>
      <c r="B17" t="s">
        <v>20</v>
      </c>
      <c r="C17" s="3">
        <v>76</v>
      </c>
      <c r="D17" s="5">
        <v>0.1026</v>
      </c>
      <c r="E17" s="8">
        <f t="shared" si="0"/>
        <v>7.7976000000000001</v>
      </c>
      <c r="F17" s="9" t="s">
        <v>80</v>
      </c>
    </row>
    <row r="18" spans="1:6" x14ac:dyDescent="0.25">
      <c r="A18" t="s">
        <v>11</v>
      </c>
      <c r="B18" t="s">
        <v>79</v>
      </c>
      <c r="C18" s="3">
        <v>152</v>
      </c>
      <c r="D18" s="5">
        <v>8.0000000000000002E-3</v>
      </c>
      <c r="E18" s="8">
        <f t="shared" si="0"/>
        <v>1.216</v>
      </c>
      <c r="F18" s="9" t="s">
        <v>81</v>
      </c>
    </row>
    <row r="19" spans="1:6" x14ac:dyDescent="0.25">
      <c r="A19" t="s">
        <v>13</v>
      </c>
      <c r="B19" t="s">
        <v>82</v>
      </c>
      <c r="C19" s="3">
        <v>4</v>
      </c>
      <c r="D19" s="5">
        <v>1.34</v>
      </c>
      <c r="E19" s="8">
        <f t="shared" si="0"/>
        <v>5.36</v>
      </c>
      <c r="F19" s="9" t="s">
        <v>83</v>
      </c>
    </row>
    <row r="20" spans="1:6" x14ac:dyDescent="0.25">
      <c r="A20" t="s">
        <v>13</v>
      </c>
      <c r="B20" t="s">
        <v>84</v>
      </c>
      <c r="C20" s="3">
        <v>1</v>
      </c>
      <c r="D20" s="5">
        <v>17.350000000000001</v>
      </c>
      <c r="E20" s="8">
        <f t="shared" si="0"/>
        <v>17.350000000000001</v>
      </c>
      <c r="F20" s="9" t="s">
        <v>85</v>
      </c>
    </row>
    <row r="21" spans="1:6" x14ac:dyDescent="0.25">
      <c r="A21" t="s">
        <v>14</v>
      </c>
      <c r="B21" t="s">
        <v>87</v>
      </c>
      <c r="C21" s="3">
        <v>1</v>
      </c>
      <c r="D21" s="5">
        <v>8.67</v>
      </c>
      <c r="E21" s="8">
        <f t="shared" si="0"/>
        <v>8.67</v>
      </c>
      <c r="F21" s="9" t="s">
        <v>86</v>
      </c>
    </row>
    <row r="22" spans="1:6" x14ac:dyDescent="0.25">
      <c r="D22" s="11" t="s">
        <v>120</v>
      </c>
      <c r="E22" s="8">
        <f>SUM(E12:E21)</f>
        <v>219.05959999999999</v>
      </c>
      <c r="F22" s="9"/>
    </row>
    <row r="23" spans="1:6" x14ac:dyDescent="0.25">
      <c r="E23" s="8"/>
    </row>
    <row r="24" spans="1:6" x14ac:dyDescent="0.25">
      <c r="A24" s="1" t="s">
        <v>2</v>
      </c>
      <c r="E24" s="8"/>
    </row>
    <row r="25" spans="1:6" x14ac:dyDescent="0.25">
      <c r="A25" s="1"/>
      <c r="B25" t="s">
        <v>99</v>
      </c>
      <c r="C25" s="3">
        <v>1</v>
      </c>
      <c r="D25" s="5">
        <v>4.1100000000000003</v>
      </c>
      <c r="E25" s="8">
        <f>C25*D25</f>
        <v>4.1100000000000003</v>
      </c>
      <c r="F25" s="9" t="s">
        <v>100</v>
      </c>
    </row>
    <row r="26" spans="1:6" x14ac:dyDescent="0.25">
      <c r="A26" t="s">
        <v>15</v>
      </c>
      <c r="B26" t="s">
        <v>16</v>
      </c>
      <c r="C26" s="3">
        <v>2</v>
      </c>
      <c r="D26" s="5">
        <v>0.45</v>
      </c>
      <c r="E26" s="8">
        <f t="shared" si="0"/>
        <v>0.9</v>
      </c>
      <c r="F26" s="9" t="s">
        <v>88</v>
      </c>
    </row>
    <row r="27" spans="1:6" x14ac:dyDescent="0.25">
      <c r="A27" t="s">
        <v>17</v>
      </c>
      <c r="B27" t="s">
        <v>18</v>
      </c>
      <c r="C27" s="3">
        <v>1</v>
      </c>
      <c r="D27" s="5">
        <v>0.23</v>
      </c>
      <c r="E27" s="8">
        <f t="shared" si="0"/>
        <v>0.23</v>
      </c>
      <c r="F27" s="9" t="s">
        <v>89</v>
      </c>
    </row>
    <row r="28" spans="1:6" x14ac:dyDescent="0.25">
      <c r="A28" t="s">
        <v>19</v>
      </c>
      <c r="B28" t="s">
        <v>20</v>
      </c>
      <c r="C28" s="3">
        <v>3</v>
      </c>
      <c r="D28" s="5">
        <v>0.1026</v>
      </c>
      <c r="E28" s="8">
        <f t="shared" si="0"/>
        <v>0.30779999999999996</v>
      </c>
      <c r="F28" s="9" t="s">
        <v>80</v>
      </c>
    </row>
    <row r="29" spans="1:6" x14ac:dyDescent="0.25">
      <c r="A29" t="s">
        <v>21</v>
      </c>
      <c r="B29" t="s">
        <v>22</v>
      </c>
      <c r="C29" s="3">
        <v>2</v>
      </c>
      <c r="D29" s="5">
        <v>0.21</v>
      </c>
      <c r="E29" s="8">
        <f t="shared" si="0"/>
        <v>0.42</v>
      </c>
      <c r="F29" s="9" t="s">
        <v>90</v>
      </c>
    </row>
    <row r="30" spans="1:6" x14ac:dyDescent="0.25">
      <c r="A30" t="s">
        <v>23</v>
      </c>
      <c r="B30" t="s">
        <v>24</v>
      </c>
      <c r="C30" s="3">
        <v>2</v>
      </c>
      <c r="D30" s="5">
        <v>0.21</v>
      </c>
      <c r="E30" s="8">
        <f t="shared" si="0"/>
        <v>0.42</v>
      </c>
      <c r="F30" s="9" t="s">
        <v>90</v>
      </c>
    </row>
    <row r="31" spans="1:6" x14ac:dyDescent="0.25">
      <c r="A31" t="s">
        <v>25</v>
      </c>
      <c r="B31" t="s">
        <v>26</v>
      </c>
      <c r="C31" s="3">
        <v>3</v>
      </c>
      <c r="D31" s="5">
        <v>0.50019999999999998</v>
      </c>
      <c r="E31" s="8">
        <f t="shared" si="0"/>
        <v>1.5005999999999999</v>
      </c>
      <c r="F31" s="9" t="s">
        <v>77</v>
      </c>
    </row>
    <row r="32" spans="1:6" x14ac:dyDescent="0.25">
      <c r="A32" t="s">
        <v>27</v>
      </c>
      <c r="B32" t="s">
        <v>28</v>
      </c>
      <c r="C32" s="3">
        <v>3</v>
      </c>
      <c r="D32" s="5">
        <v>0.42</v>
      </c>
      <c r="E32" s="8">
        <f t="shared" si="0"/>
        <v>1.26</v>
      </c>
      <c r="F32" s="9" t="s">
        <v>91</v>
      </c>
    </row>
    <row r="33" spans="1:6" x14ac:dyDescent="0.25">
      <c r="A33" t="s">
        <v>29</v>
      </c>
      <c r="B33" t="s">
        <v>92</v>
      </c>
      <c r="C33" s="3">
        <v>2</v>
      </c>
      <c r="D33" s="5">
        <v>8.0000000000000002E-3</v>
      </c>
      <c r="E33" s="8">
        <f t="shared" si="0"/>
        <v>1.6E-2</v>
      </c>
      <c r="F33" s="9" t="s">
        <v>93</v>
      </c>
    </row>
    <row r="34" spans="1:6" x14ac:dyDescent="0.25">
      <c r="A34" t="s">
        <v>30</v>
      </c>
      <c r="B34" t="s">
        <v>31</v>
      </c>
      <c r="C34" s="3">
        <v>1</v>
      </c>
      <c r="D34" s="5">
        <v>0.16</v>
      </c>
      <c r="E34" s="8">
        <f t="shared" si="0"/>
        <v>0.16</v>
      </c>
      <c r="F34" s="9" t="s">
        <v>96</v>
      </c>
    </row>
    <row r="35" spans="1:6" x14ac:dyDescent="0.25">
      <c r="A35" t="s">
        <v>32</v>
      </c>
      <c r="B35" t="s">
        <v>33</v>
      </c>
      <c r="C35" s="3">
        <v>1</v>
      </c>
      <c r="D35" s="5">
        <v>8.0000000000000002E-3</v>
      </c>
      <c r="E35" s="8">
        <f t="shared" si="0"/>
        <v>8.0000000000000002E-3</v>
      </c>
      <c r="F35" s="9" t="s">
        <v>95</v>
      </c>
    </row>
    <row r="36" spans="1:6" x14ac:dyDescent="0.25">
      <c r="A36" t="s">
        <v>34</v>
      </c>
      <c r="B36" t="s">
        <v>35</v>
      </c>
      <c r="C36" s="3">
        <v>2</v>
      </c>
      <c r="D36" s="5">
        <v>8.0000000000000002E-3</v>
      </c>
      <c r="E36" s="8">
        <f t="shared" si="0"/>
        <v>1.6E-2</v>
      </c>
      <c r="F36" s="9" t="s">
        <v>94</v>
      </c>
    </row>
    <row r="37" spans="1:6" x14ac:dyDescent="0.25">
      <c r="A37" t="s">
        <v>36</v>
      </c>
      <c r="B37" t="s">
        <v>37</v>
      </c>
      <c r="C37" s="3">
        <v>1</v>
      </c>
      <c r="D37" s="5">
        <v>1</v>
      </c>
      <c r="E37" s="8">
        <f t="shared" si="0"/>
        <v>1</v>
      </c>
      <c r="F37" s="9" t="s">
        <v>97</v>
      </c>
    </row>
    <row r="38" spans="1:6" x14ac:dyDescent="0.25">
      <c r="A38" t="s">
        <v>38</v>
      </c>
      <c r="B38" t="s">
        <v>39</v>
      </c>
      <c r="C38" s="3">
        <v>1</v>
      </c>
      <c r="D38" s="5">
        <v>4.04</v>
      </c>
      <c r="E38" s="8">
        <f t="shared" si="0"/>
        <v>4.04</v>
      </c>
      <c r="F38" s="9" t="s">
        <v>98</v>
      </c>
    </row>
    <row r="39" spans="1:6" x14ac:dyDescent="0.25">
      <c r="D39" s="11" t="s">
        <v>122</v>
      </c>
      <c r="E39" s="8">
        <f>SUM(E25:E38)</f>
        <v>14.388400000000001</v>
      </c>
      <c r="F39" s="9"/>
    </row>
    <row r="40" spans="1:6" x14ac:dyDescent="0.25">
      <c r="D40" s="11" t="s">
        <v>123</v>
      </c>
      <c r="E40" s="8">
        <f>4*E39</f>
        <v>57.553600000000003</v>
      </c>
    </row>
    <row r="41" spans="1:6" x14ac:dyDescent="0.25">
      <c r="A41" s="1" t="s">
        <v>3</v>
      </c>
      <c r="E41" s="8"/>
    </row>
    <row r="42" spans="1:6" x14ac:dyDescent="0.25">
      <c r="A42" s="1"/>
      <c r="B42" t="s">
        <v>121</v>
      </c>
      <c r="C42" s="3">
        <v>60</v>
      </c>
      <c r="D42" s="5">
        <v>0.1</v>
      </c>
      <c r="E42" s="8">
        <f t="shared" si="0"/>
        <v>6</v>
      </c>
      <c r="F42" s="9" t="s">
        <v>72</v>
      </c>
    </row>
    <row r="43" spans="1:6" x14ac:dyDescent="0.25">
      <c r="A43" t="s">
        <v>40</v>
      </c>
      <c r="B43" t="s">
        <v>41</v>
      </c>
      <c r="C43" s="3">
        <v>5</v>
      </c>
      <c r="D43" s="5">
        <v>0.35</v>
      </c>
      <c r="E43" s="8">
        <f t="shared" si="0"/>
        <v>1.75</v>
      </c>
      <c r="F43" s="9" t="s">
        <v>101</v>
      </c>
    </row>
    <row r="44" spans="1:6" x14ac:dyDescent="0.25">
      <c r="A44" t="s">
        <v>42</v>
      </c>
      <c r="B44" t="s">
        <v>43</v>
      </c>
      <c r="C44" s="3">
        <v>7</v>
      </c>
      <c r="E44" s="8">
        <f t="shared" si="0"/>
        <v>0</v>
      </c>
    </row>
    <row r="45" spans="1:6" x14ac:dyDescent="0.25">
      <c r="A45" t="s">
        <v>44</v>
      </c>
      <c r="B45" t="s">
        <v>26</v>
      </c>
      <c r="C45" s="3">
        <v>3</v>
      </c>
      <c r="D45" s="5">
        <v>0.50019999999999998</v>
      </c>
      <c r="E45" s="8">
        <f t="shared" si="0"/>
        <v>1.5005999999999999</v>
      </c>
      <c r="F45" s="9" t="s">
        <v>77</v>
      </c>
    </row>
    <row r="46" spans="1:6" x14ac:dyDescent="0.25">
      <c r="A46" t="s">
        <v>45</v>
      </c>
      <c r="B46" t="s">
        <v>20</v>
      </c>
      <c r="C46" s="3">
        <v>1</v>
      </c>
      <c r="D46" s="5">
        <v>0.1026</v>
      </c>
      <c r="E46" s="8">
        <f t="shared" si="0"/>
        <v>0.1026</v>
      </c>
      <c r="F46" s="9" t="s">
        <v>80</v>
      </c>
    </row>
    <row r="47" spans="1:6" x14ac:dyDescent="0.25">
      <c r="A47" t="s">
        <v>46</v>
      </c>
      <c r="B47" t="s">
        <v>103</v>
      </c>
      <c r="C47" s="3">
        <v>2</v>
      </c>
      <c r="D47" s="5">
        <v>8.0000000000000002E-3</v>
      </c>
      <c r="E47" s="8">
        <f t="shared" si="0"/>
        <v>1.6E-2</v>
      </c>
      <c r="F47" s="9" t="s">
        <v>102</v>
      </c>
    </row>
    <row r="48" spans="1:6" x14ac:dyDescent="0.25">
      <c r="A48" t="s">
        <v>47</v>
      </c>
      <c r="B48" t="s">
        <v>35</v>
      </c>
      <c r="C48" s="3">
        <v>2</v>
      </c>
      <c r="D48" s="5">
        <v>8.0000000000000002E-3</v>
      </c>
      <c r="E48" s="8">
        <f t="shared" si="0"/>
        <v>1.6E-2</v>
      </c>
      <c r="F48" s="9" t="s">
        <v>94</v>
      </c>
    </row>
    <row r="49" spans="1:6" x14ac:dyDescent="0.25">
      <c r="A49" t="s">
        <v>48</v>
      </c>
      <c r="B49" t="s">
        <v>61</v>
      </c>
      <c r="E49" s="8"/>
      <c r="F49" s="9"/>
    </row>
    <row r="50" spans="1:6" x14ac:dyDescent="0.25">
      <c r="A50" t="s">
        <v>36</v>
      </c>
      <c r="B50" t="s">
        <v>37</v>
      </c>
      <c r="C50" s="3">
        <v>1</v>
      </c>
      <c r="D50" s="5">
        <v>1</v>
      </c>
      <c r="E50" s="8">
        <f t="shared" si="0"/>
        <v>1</v>
      </c>
      <c r="F50" s="9" t="s">
        <v>97</v>
      </c>
    </row>
    <row r="51" spans="1:6" x14ac:dyDescent="0.25">
      <c r="A51" t="s">
        <v>32</v>
      </c>
      <c r="B51" t="s">
        <v>33</v>
      </c>
      <c r="C51" s="3">
        <v>1</v>
      </c>
      <c r="D51" s="5">
        <v>8.0000000000000002E-3</v>
      </c>
      <c r="E51" s="8">
        <f t="shared" si="0"/>
        <v>8.0000000000000002E-3</v>
      </c>
      <c r="F51" s="9" t="s">
        <v>95</v>
      </c>
    </row>
    <row r="52" spans="1:6" x14ac:dyDescent="0.25">
      <c r="A52" t="s">
        <v>49</v>
      </c>
      <c r="B52" t="s">
        <v>28</v>
      </c>
      <c r="C52" s="3">
        <v>4</v>
      </c>
      <c r="D52" s="5">
        <v>0.42</v>
      </c>
      <c r="E52" s="8">
        <f t="shared" si="0"/>
        <v>1.68</v>
      </c>
      <c r="F52" s="9" t="s">
        <v>91</v>
      </c>
    </row>
    <row r="53" spans="1:6" x14ac:dyDescent="0.25">
      <c r="A53" t="s">
        <v>50</v>
      </c>
      <c r="B53" t="s">
        <v>51</v>
      </c>
      <c r="C53" s="3">
        <v>2</v>
      </c>
      <c r="D53" s="5">
        <v>0.21</v>
      </c>
      <c r="E53" s="8">
        <f t="shared" si="0"/>
        <v>0.42</v>
      </c>
      <c r="F53" s="9" t="s">
        <v>90</v>
      </c>
    </row>
    <row r="54" spans="1:6" x14ac:dyDescent="0.25">
      <c r="A54" t="s">
        <v>38</v>
      </c>
      <c r="B54" t="s">
        <v>52</v>
      </c>
      <c r="C54" s="3">
        <v>1</v>
      </c>
      <c r="D54" s="10">
        <v>3.66</v>
      </c>
      <c r="E54" s="8">
        <f t="shared" si="0"/>
        <v>3.66</v>
      </c>
      <c r="F54" s="9" t="s">
        <v>110</v>
      </c>
    </row>
    <row r="55" spans="1:6" x14ac:dyDescent="0.25">
      <c r="A55" t="s">
        <v>53</v>
      </c>
      <c r="B55" t="s">
        <v>18</v>
      </c>
      <c r="C55" s="3">
        <v>1</v>
      </c>
      <c r="D55" s="5">
        <v>0.23</v>
      </c>
      <c r="E55" s="8">
        <f t="shared" si="0"/>
        <v>0.23</v>
      </c>
      <c r="F55" s="9" t="s">
        <v>89</v>
      </c>
    </row>
    <row r="56" spans="1:6" x14ac:dyDescent="0.25">
      <c r="A56" t="s">
        <v>54</v>
      </c>
      <c r="B56" t="s">
        <v>55</v>
      </c>
      <c r="C56" s="3">
        <v>1</v>
      </c>
      <c r="D56" s="5">
        <v>0.6</v>
      </c>
      <c r="E56" s="8">
        <f t="shared" si="0"/>
        <v>0.6</v>
      </c>
      <c r="F56" s="9" t="s">
        <v>116</v>
      </c>
    </row>
    <row r="57" spans="1:6" x14ac:dyDescent="0.25">
      <c r="A57" t="s">
        <v>56</v>
      </c>
      <c r="B57" t="s">
        <v>57</v>
      </c>
      <c r="C57" s="3">
        <v>1</v>
      </c>
      <c r="D57" s="5">
        <v>1.99</v>
      </c>
      <c r="E57" s="8">
        <f t="shared" si="0"/>
        <v>1.99</v>
      </c>
      <c r="F57" s="9" t="s">
        <v>115</v>
      </c>
    </row>
    <row r="58" spans="1:6" x14ac:dyDescent="0.25">
      <c r="A58" t="s">
        <v>58</v>
      </c>
      <c r="B58" t="s">
        <v>60</v>
      </c>
      <c r="C58" s="3">
        <v>1</v>
      </c>
      <c r="D58" s="5">
        <v>0.78</v>
      </c>
      <c r="E58" s="8">
        <f t="shared" si="0"/>
        <v>0.78</v>
      </c>
      <c r="F58" s="9" t="s">
        <v>114</v>
      </c>
    </row>
    <row r="59" spans="1:6" x14ac:dyDescent="0.25">
      <c r="D59" s="11" t="s">
        <v>120</v>
      </c>
      <c r="E59" s="8">
        <f>SUM(E50:E58)</f>
        <v>10.367999999999999</v>
      </c>
      <c r="F59" s="9"/>
    </row>
    <row r="60" spans="1:6" x14ac:dyDescent="0.25">
      <c r="E60" s="8"/>
    </row>
    <row r="61" spans="1:6" x14ac:dyDescent="0.25">
      <c r="A61" s="1" t="s">
        <v>4</v>
      </c>
      <c r="E61" s="8"/>
    </row>
    <row r="62" spans="1:6" x14ac:dyDescent="0.25">
      <c r="A62" s="1"/>
      <c r="B62" t="s">
        <v>121</v>
      </c>
      <c r="C62" s="3">
        <v>70</v>
      </c>
      <c r="D62" s="5">
        <v>0.1</v>
      </c>
      <c r="E62" s="8">
        <f t="shared" si="0"/>
        <v>7</v>
      </c>
      <c r="F62" s="9" t="s">
        <v>72</v>
      </c>
    </row>
    <row r="63" spans="1:6" ht="12.6" customHeight="1" x14ac:dyDescent="0.25">
      <c r="A63" t="s">
        <v>104</v>
      </c>
      <c r="B63" t="s">
        <v>26</v>
      </c>
      <c r="C63" s="3">
        <v>2</v>
      </c>
      <c r="D63" s="5">
        <v>0.50019999999999998</v>
      </c>
      <c r="E63" s="8">
        <f t="shared" si="0"/>
        <v>1.0004</v>
      </c>
      <c r="F63" s="9" t="s">
        <v>77</v>
      </c>
    </row>
    <row r="64" spans="1:6" x14ac:dyDescent="0.25">
      <c r="A64" t="s">
        <v>105</v>
      </c>
      <c r="B64" t="s">
        <v>117</v>
      </c>
      <c r="C64" s="3">
        <v>4</v>
      </c>
      <c r="D64" s="5">
        <v>0.36</v>
      </c>
      <c r="E64" s="8">
        <f t="shared" si="0"/>
        <v>1.44</v>
      </c>
      <c r="F64" s="9" t="s">
        <v>118</v>
      </c>
    </row>
    <row r="65" spans="1:6" x14ac:dyDescent="0.25">
      <c r="A65" t="s">
        <v>107</v>
      </c>
      <c r="B65" t="s">
        <v>106</v>
      </c>
      <c r="C65" s="3">
        <v>1</v>
      </c>
      <c r="D65" s="5">
        <v>11.57</v>
      </c>
      <c r="E65" s="8">
        <f t="shared" si="0"/>
        <v>11.57</v>
      </c>
      <c r="F65" s="9" t="s">
        <v>119</v>
      </c>
    </row>
    <row r="66" spans="1:6" x14ac:dyDescent="0.25">
      <c r="A66" t="s">
        <v>108</v>
      </c>
      <c r="B66" t="s">
        <v>109</v>
      </c>
      <c r="C66" s="3">
        <v>4</v>
      </c>
      <c r="D66" s="5">
        <v>0.2</v>
      </c>
      <c r="E66" s="8">
        <f t="shared" si="0"/>
        <v>0.8</v>
      </c>
    </row>
    <row r="67" spans="1:6" x14ac:dyDescent="0.25">
      <c r="D67" s="11" t="s">
        <v>120</v>
      </c>
      <c r="E67" s="8">
        <f>SUM(E62:E66)</f>
        <v>21.810399999999998</v>
      </c>
    </row>
    <row r="68" spans="1:6" x14ac:dyDescent="0.25">
      <c r="E68" s="8"/>
    </row>
    <row r="69" spans="1:6" x14ac:dyDescent="0.25">
      <c r="A69" s="1" t="s">
        <v>131</v>
      </c>
    </row>
    <row r="70" spans="1:6" x14ac:dyDescent="0.25">
      <c r="A70" t="s">
        <v>132</v>
      </c>
      <c r="B70" t="s">
        <v>135</v>
      </c>
      <c r="C70" s="3">
        <v>12</v>
      </c>
      <c r="D70" s="5">
        <v>0.59</v>
      </c>
      <c r="E70" s="8">
        <f t="shared" si="0"/>
        <v>7.08</v>
      </c>
      <c r="F70" s="9" t="s">
        <v>130</v>
      </c>
    </row>
    <row r="71" spans="1:6" x14ac:dyDescent="0.25">
      <c r="A71" t="s">
        <v>132</v>
      </c>
      <c r="B71" t="s">
        <v>134</v>
      </c>
      <c r="C71" s="3">
        <v>11</v>
      </c>
      <c r="D71" s="5">
        <v>1.018</v>
      </c>
      <c r="E71" s="8">
        <f t="shared" si="0"/>
        <v>11.198</v>
      </c>
      <c r="F71" s="9" t="s">
        <v>111</v>
      </c>
    </row>
    <row r="72" spans="1:6" x14ac:dyDescent="0.25">
      <c r="A72" t="s">
        <v>133</v>
      </c>
      <c r="B72" t="s">
        <v>112</v>
      </c>
      <c r="C72" s="3">
        <v>15</v>
      </c>
      <c r="D72" s="5">
        <v>2.06</v>
      </c>
      <c r="E72" s="8">
        <f t="shared" si="0"/>
        <v>30.900000000000002</v>
      </c>
      <c r="F72" s="9" t="s">
        <v>113</v>
      </c>
    </row>
    <row r="73" spans="1:6" x14ac:dyDescent="0.25">
      <c r="A73" t="s">
        <v>132</v>
      </c>
      <c r="B73" t="s">
        <v>128</v>
      </c>
      <c r="C73" s="3">
        <v>76</v>
      </c>
      <c r="D73" s="5">
        <v>0.37</v>
      </c>
      <c r="E73" s="8">
        <f t="shared" si="0"/>
        <v>28.12</v>
      </c>
      <c r="F73" s="9" t="s">
        <v>129</v>
      </c>
    </row>
    <row r="74" spans="1:6" x14ac:dyDescent="0.25">
      <c r="A74" t="s">
        <v>136</v>
      </c>
      <c r="B74" t="s">
        <v>138</v>
      </c>
      <c r="C74" s="3">
        <v>1</v>
      </c>
      <c r="D74" s="5">
        <v>13.99</v>
      </c>
      <c r="E74" s="8">
        <f t="shared" si="0"/>
        <v>13.99</v>
      </c>
      <c r="F74" s="9" t="s">
        <v>139</v>
      </c>
    </row>
    <row r="75" spans="1:6" x14ac:dyDescent="0.25">
      <c r="A75" t="s">
        <v>137</v>
      </c>
      <c r="B75" t="s">
        <v>140</v>
      </c>
      <c r="C75" s="3">
        <v>1</v>
      </c>
      <c r="D75" s="5">
        <v>2.4900000000000002</v>
      </c>
      <c r="E75" s="8">
        <f t="shared" si="0"/>
        <v>2.4900000000000002</v>
      </c>
      <c r="F75" s="9" t="s">
        <v>141</v>
      </c>
    </row>
    <row r="76" spans="1:6" x14ac:dyDescent="0.25">
      <c r="D76" s="11" t="s">
        <v>120</v>
      </c>
      <c r="E76" s="8">
        <f>SUM(E70:E75)</f>
        <v>93.777999999999992</v>
      </c>
    </row>
    <row r="78" spans="1:6" x14ac:dyDescent="0.25">
      <c r="D78" s="11" t="s">
        <v>124</v>
      </c>
      <c r="E78" s="8">
        <f>E76+E67+E59+E40+E22+E9</f>
        <v>548.21960000000001</v>
      </c>
    </row>
    <row r="79" spans="1:6" x14ac:dyDescent="0.25">
      <c r="D79" s="5" t="s">
        <v>125</v>
      </c>
    </row>
  </sheetData>
  <hyperlinks>
    <hyperlink ref="F5" r:id="rId1" xr:uid="{AC3FE210-2A35-4275-9C95-A6470EC72C6D}"/>
    <hyperlink ref="F6" r:id="rId2" xr:uid="{3192EB09-264F-4294-8EA4-F9E16C14D423}"/>
    <hyperlink ref="F13" r:id="rId3" xr:uid="{03295132-8E80-48D6-9326-E53B28FA78C8}"/>
    <hyperlink ref="F12" r:id="rId4" xr:uid="{795E14AA-FB5B-4F79-A300-FC5409B0573B}"/>
    <hyperlink ref="F14" r:id="rId5" xr:uid="{265E485F-127C-445A-B7CC-BADB658B895D}"/>
    <hyperlink ref="F16" r:id="rId6" xr:uid="{5B892F6C-652A-42BF-9819-71F05693034A}"/>
    <hyperlink ref="F17" r:id="rId7" xr:uid="{A3308927-A295-4DC7-8F61-2694D5E705BF}"/>
    <hyperlink ref="F18" r:id="rId8" xr:uid="{8FE2C5BA-A83E-441C-9D7E-80BC72FC8FCC}"/>
    <hyperlink ref="F19" r:id="rId9" xr:uid="{FD0E0BCA-88F2-4356-9165-84DE1D30131C}"/>
    <hyperlink ref="F20" r:id="rId10" xr:uid="{F51132D9-9392-444A-989A-9D321F32FC12}"/>
    <hyperlink ref="F21" r:id="rId11" xr:uid="{642FEEDC-527F-4968-B171-D98002214F3B}"/>
    <hyperlink ref="F26" r:id="rId12" xr:uid="{5FCF2601-8E65-46C4-A56A-A083A1CBF410}"/>
    <hyperlink ref="F27" r:id="rId13" xr:uid="{28BE3AE1-D59E-4C0E-B4B5-03F47007101F}"/>
    <hyperlink ref="F28" r:id="rId14" xr:uid="{6DFFD35F-FF02-46EF-997C-A64DBDCC956B}"/>
    <hyperlink ref="F29" r:id="rId15" xr:uid="{C2D7A483-0F6D-4F1D-9128-3F1102991FBE}"/>
    <hyperlink ref="F30" r:id="rId16" xr:uid="{7BA96A99-32B7-439D-A34A-8750FAED31EC}"/>
    <hyperlink ref="F31" r:id="rId17" xr:uid="{B791A65F-6FAF-4A6D-9F9D-18CBAC35BC50}"/>
    <hyperlink ref="F32" r:id="rId18" xr:uid="{DEF4B0A1-4E62-4949-BF18-4EA48539377C}"/>
    <hyperlink ref="F33" r:id="rId19" xr:uid="{D9B07BAA-DECD-43D4-BE4F-2E2E7195DF1E}"/>
    <hyperlink ref="F36" r:id="rId20" xr:uid="{2C3FB40A-3C35-48C3-B22B-E1D974A087B2}"/>
    <hyperlink ref="F35" r:id="rId21" xr:uid="{9C88311D-16FB-437C-B10F-F105CC4C84A7}"/>
    <hyperlink ref="F34" r:id="rId22" xr:uid="{B3BC1409-ECFC-4DCB-B1A3-10423E2CD4BD}"/>
    <hyperlink ref="F37" r:id="rId23" xr:uid="{4DA515AE-52BC-425D-BA8A-6943A0E0CA76}"/>
    <hyperlink ref="F38" r:id="rId24" xr:uid="{71D1FE02-F3EE-4818-AFE9-0DD67B24D9EC}"/>
    <hyperlink ref="F25" r:id="rId25" xr:uid="{89EFE6BB-ECF7-427B-A748-4111B33D9FBA}"/>
    <hyperlink ref="F43" r:id="rId26" xr:uid="{2BF5B286-9580-4962-8247-C2250485124B}"/>
    <hyperlink ref="F45" r:id="rId27" xr:uid="{97922183-81C9-487F-A8F8-BB6A7903BE1C}"/>
    <hyperlink ref="F46" r:id="rId28" xr:uid="{BD1E376B-7DD7-41A1-849B-407561A8AAD1}"/>
    <hyperlink ref="F48" r:id="rId29" xr:uid="{D73B023D-F9AE-4EB0-81AA-056093BA77B5}"/>
    <hyperlink ref="F47" r:id="rId30" xr:uid="{375CB50F-0DB9-4EAE-ACDA-1811B1F2C8CB}"/>
    <hyperlink ref="F50" r:id="rId31" xr:uid="{486B5905-E758-46BF-82C8-FC3286930B50}"/>
    <hyperlink ref="F51" r:id="rId32" xr:uid="{4437E6AD-F4E6-4257-AF61-7AED9608E5FC}"/>
    <hyperlink ref="F52" r:id="rId33" xr:uid="{EE875CD9-A94B-415C-B874-873805DB0335}"/>
    <hyperlink ref="F53" r:id="rId34" xr:uid="{CA3F053D-18DD-4869-829D-58DF4A5DED58}"/>
    <hyperlink ref="F55" r:id="rId35" xr:uid="{29C07D62-12E1-4B03-8DD1-4B4FAA2918E2}"/>
    <hyperlink ref="F63" r:id="rId36" xr:uid="{F50893B5-0F00-487F-98D4-9FDCBF94963A}"/>
    <hyperlink ref="F54" r:id="rId37" xr:uid="{0251140B-8630-44FF-89A2-42A90DBEA6D4}"/>
    <hyperlink ref="F72" r:id="rId38" xr:uid="{FF3503FB-B452-49CD-8102-62328017FAD8}"/>
    <hyperlink ref="F58" r:id="rId39" xr:uid="{B63DCCB8-F666-468E-B478-9BBFD76D81B7}"/>
    <hyperlink ref="F57" r:id="rId40" xr:uid="{9DCCEC7E-97A2-45F9-8311-55E8ABD00458}"/>
    <hyperlink ref="F56" r:id="rId41" xr:uid="{AC0D7E4A-EFCF-4BA1-9F8F-7590A29CB95F}"/>
    <hyperlink ref="F64" r:id="rId42" xr:uid="{BF2FC9DD-D90A-4ACB-980A-8A18412970E3}"/>
    <hyperlink ref="F65" r:id="rId43" xr:uid="{7000BA1A-14C9-4E28-9978-2E6D420033EE}"/>
    <hyperlink ref="F62" r:id="rId44" xr:uid="{D2314D11-8B9A-4049-B1CA-4F431104EC85}"/>
    <hyperlink ref="F42" r:id="rId45" xr:uid="{A8577146-303F-453D-B772-9A22A5A6A8C8}"/>
    <hyperlink ref="F71" r:id="rId46" xr:uid="{4BB4E612-F3E6-446E-B636-0CDCC99FD979}"/>
    <hyperlink ref="F74" r:id="rId47" xr:uid="{291A1901-48E9-4A5D-A384-5DB65F6F797D}"/>
    <hyperlink ref="F70" r:id="rId48" xr:uid="{682C5706-2C32-47BC-BE95-B3C4C772CA9B}"/>
  </hyperlinks>
  <pageMargins left="0.7" right="0.7" top="0.75" bottom="0.75" header="0.3" footer="0.3"/>
  <pageSetup paperSize="9" orientation="portrait" r:id="rId4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Kuipers</dc:creator>
  <cp:lastModifiedBy>Leo Kuipers</cp:lastModifiedBy>
  <dcterms:created xsi:type="dcterms:W3CDTF">2024-06-05T08:29:37Z</dcterms:created>
  <dcterms:modified xsi:type="dcterms:W3CDTF">2024-06-05T12:15:30Z</dcterms:modified>
</cp:coreProperties>
</file>